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22" documentId="13_ncr:1_{F6CB121F-512D-4AA6-A0C1-0FB36C537598}" xr6:coauthVersionLast="47" xr6:coauthVersionMax="47" xr10:uidLastSave="{BEDA7163-0C61-430C-B6A0-AE36ECBC0EA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<sst xmlns="http://schemas.openxmlformats.org/spreadsheetml/2006/main" count="179037" uniqueCount="39109">
  <si>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</si>
  <si>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</si>
  <si>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</si>
  <si>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</si>
  <si>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</si>
  <si>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</si>
  <si>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</si>
  <si>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</si>
  <si>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</si>
  <si>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</si>
  <si>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</si>
  <si>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</si>
  <si>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</si>
  <si>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</si>
  <si>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</si>
  <si>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</si>
  <si>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</si>
  <si>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</si>
  <si>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</si>
  <si>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</si>
  <si>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</si>
  <si>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</si>
  <si>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</si>
  <si>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</si>
  <si>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</si>
  <si>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</si>
  <si>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</si>
  <si>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</si>
  <si>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</si>
  <si>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</si>
  <si>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</si>
  <si>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</si>
  <si>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</si>
  <si>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</si>
  <si>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</si>
  <si>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</si>
  <si>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</si>
  <si>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</si>
  <si>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</si>
  <si>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</si>
  <si>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</si>
  <si>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</si>
  <si>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</si>
  <si>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</si>
  <si>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</si>
  <si>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</si>
  <si>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</si>
  <si>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</si>
  <si>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</si>
  <si>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</si>
  <si>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</si>
  <si>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</si>
  <si>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</si>
  <si>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</si>
  <si>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</si>
  <si>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</si>
  <si>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</si>
  <si>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</si>
  <si>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</si>
  <si>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</si>
  <si>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</si>
  <si>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</si>
  <si>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</si>
  <si>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</si>
  <si>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</si>
  <si>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</si>
  <si>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</si>
  <si>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</si>
  <si>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</si>
  <si>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</si>
  <si>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</si>
  <si>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</si>
  <si>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</si>
  <si>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</si>
  <si>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</si>
  <si>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</si>
  <si>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</si>
  <si>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</si>
  <si>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</si>
  <si>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</si>
  <si>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</si>
  <si>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</si>
  <si>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</si>
  <si>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</si>
  <si>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</si>
  <si>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</si>
  <si>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</si>
  <si>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</si>
  <si>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</si>
  <si>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</si>
  <si>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</si>
  <si>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</si>
  <si>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</si>
  <si>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</si>
  <si>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</si>
  <si>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</si>
  <si>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</si>
  <si>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</si>
  <si>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</si>
  <si>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</si>
  <si>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</si>
  <si>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</si>
  <si>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</si>
  <si>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</si>
  <si>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</si>
  <si>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</si>
  <si>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</si>
  <si>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</si>
  <si>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</si>
  <si>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</si>
  <si>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</si>
  <si>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</si>
  <si>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</si>
  <si>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</si>
  <si>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</si>
  <si>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</si>
  <si>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</si>
  <si>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</si>
  <si>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</si>
  <si>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</si>
  <si>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</si>
  <si>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</si>
  <si>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</si>
  <si>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</si>
  <si>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</si>
  <si>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</si>
  <si>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</si>
  <si>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</si>
  <si>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</si>
  <si>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</si>
  <si>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</si>
  <si>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</si>
  <si>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</si>
  <si>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</si>
  <si>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</si>
  <si>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</si>
  <si>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</si>
  <si>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</si>
  <si>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</si>
  <si>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</si>
  <si>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</si>
  <si>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</si>
  <si>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</si>
  <si>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</si>
  <si>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</si>
  <si>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</si>
  <si>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</si>
  <si>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</si>
  <si>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</si>
  <si>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</si>
  <si>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</si>
  <si>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</si>
  <si>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</si>
  <si>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</si>
  <si>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</si>
  <si>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</si>
  <si>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</si>
  <si>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</si>
  <si>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</si>
  <si>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</si>
  <si>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</si>
  <si>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</si>
  <si>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</si>
  <si>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</si>
  <si>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</si>
  <si>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</si>
  <si>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</si>
  <si>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</si>
  <si>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</si>
  <si>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</si>
  <si>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</si>
  <si>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</si>
  <si>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</si>
  <si>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</si>
  <si>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</si>
  <si>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</si>
  <si>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</si>
  <si>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</si>
  <si>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</si>
  <si>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</si>
  <si>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</si>
  <si>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</si>
  <si>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</si>
  <si>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</si>
  <si>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</si>
  <si>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</si>
  <si>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</si>
  <si>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</si>
  <si>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</si>
  <si>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</si>
  <si>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</si>
  <si>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</si>
  <si>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</si>
  <si>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</si>
  <si>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</si>
  <si>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</si>
  <si>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</si>
  <si>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</si>
  <si>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</si>
  <si>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</si>
  <si>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</si>
  <si>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</si>
  <si>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</si>
  <si>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</si>
  <si>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</si>
  <si>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</si>
  <si>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</si>
  <si>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</si>
  <si>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</si>
  <si>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</si>
  <si>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</si>
  <si>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</si>
  <si>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</si>
  <si>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</si>
  <si>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</si>
  <si>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</si>
  <si>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</si>
  <si>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</si>
  <si>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</si>
  <si>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</si>
  <si>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</si>
  <si>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</si>
  <si>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</si>
  <si>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</si>
  <si>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</si>
  <si>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</si>
  <si>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</si>
  <si>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</si>
  <si>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</si>
  <si>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</si>
  <si>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</si>
  <si>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</si>
  <si>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</si>
  <si>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</si>
  <si>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</si>
  <si>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</si>
  <si>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</si>
  <si>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</si>
  <si>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</si>
  <si>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</si>
  <si>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</si>
  <si>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</si>
  <si>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</si>
  <si>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</si>
  <si>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</si>
  <si>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</si>
  <si>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</si>
  <si>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</si>
  <si>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</si>
  <si>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</si>
  <si>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</si>
  <si>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</si>
  <si>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</si>
  <si>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</si>
  <si>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</si>
  <si>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</si>
  <si>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</si>
  <si>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</si>
  <si>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</si>
  <si>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</si>
  <si>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</si>
  <si>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</si>
  <si>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</si>
  <si>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</si>
  <si>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</si>
  <si>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</si>
  <si>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</si>
  <si>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</si>
  <si>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</si>
  <si>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</si>
  <si>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</si>
  <si>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</si>
  <si>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</si>
  <si>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</si>
  <si>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</si>
  <si>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</si>
  <si>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</si>
  <si>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</si>
  <si>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</si>
  <si>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</si>
  <si>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</si>
  <si>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</si>
  <si>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</si>
  <si>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</si>
  <si>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</si>
  <si>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</si>
  <si>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</si>
  <si>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</si>
  <si>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</si>
  <si>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</si>
  <si>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</si>
  <si>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</si>
  <si>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</si>
  <si>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</si>
  <si>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</si>
  <si>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</si>
  <si>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</si>
  <si>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</si>
  <si>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</si>
  <si>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</si>
  <si>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</si>
  <si>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</si>
  <si>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</si>
  <si>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</si>
  <si>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</si>
  <si>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</si>
  <si>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</si>
  <si>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</si>
  <si>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</si>
  <si>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</si>
  <si>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</si>
  <si>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</si>
  <si>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</si>
  <si>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</si>
  <si>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</si>
  <si>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</si>
  <si>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</si>
  <si>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</si>
  <si>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</si>
  <si>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</si>
  <si>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</si>
  <si>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</si>
  <si>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</si>
  <si>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</si>
  <si>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</si>
  <si>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</si>
  <si>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</si>
  <si>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</si>
  <si>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</si>
  <si>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</si>
  <si>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</si>
  <si>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</si>
  <si>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</si>
  <si>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</si>
  <si>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</si>
  <si>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</si>
  <si>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</si>
  <si>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</si>
  <si>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</si>
  <si>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</si>
  <si>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</si>
  <si>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</si>
  <si>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</si>
  <si>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</si>
  <si>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</si>
  <si>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</si>
  <si>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</si>
  <si>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</si>
  <si>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</si>
  <si>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</si>
  <si>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</si>
  <si>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</si>
  <si>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</si>
  <si>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</si>
  <si>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</si>
  <si>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</si>
  <si>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</si>
  <si>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</si>
  <si>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</si>
  <si>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</si>
  <si>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</si>
  <si>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</si>
  <si>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</si>
  <si>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</si>
  <si>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</si>
  <si>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</si>
  <si>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</si>
  <si>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</si>
  <si>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</si>
  <si>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</si>
  <si>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</si>
  <si>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</si>
  <si>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</si>
  <si>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</si>
  <si>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</si>
  <si>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</si>
  <si>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</si>
  <si>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</si>
  <si>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</si>
  <si>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</si>
  <si>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</si>
  <si>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</si>
  <si>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</si>
  <si>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</si>
  <si>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</si>
  <si>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</si>
  <si>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</si>
  <si>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</si>
  <si>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</si>
  <si>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</si>
  <si>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</si>
  <si>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</si>
  <si>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</si>
  <si>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</si>
  <si>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</si>
  <si>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</si>
  <si>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</si>
  <si>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</si>
  <si>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</si>
  <si>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</si>
  <si>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</si>
  <si>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</si>
  <si>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</si>
  <si>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</si>
  <si>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</si>
  <si>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</si>
  <si>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</si>
  <si>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</si>
  <si>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</si>
  <si>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</si>
  <si>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</si>
  <si>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</si>
  <si>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</si>
  <si>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</si>
  <si>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</si>
  <si>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</si>
  <si>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</si>
  <si>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</si>
  <si>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</si>
  <si>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</si>
  <si>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</si>
  <si>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</si>
  <si>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</si>
  <si>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</si>
  <si>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</si>
  <si>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</si>
  <si>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</si>
  <si>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</si>
  <si>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</si>
  <si>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</si>
  <si>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</si>
  <si>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</si>
  <si>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</si>
  <si>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</si>
  <si>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</si>
  <si>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</si>
  <si>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</si>
  <si>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</si>
  <si>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</si>
  <si>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</si>
  <si>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</si>
  <si>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</si>
  <si>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</si>
  <si>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</si>
  <si>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</si>
  <si>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</si>
  <si>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</si>
  <si>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</si>
  <si>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</si>
  <si>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</si>
  <si>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</si>
  <si>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</si>
  <si>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</si>
  <si>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</si>
  <si>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</si>
  <si>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</si>
  <si>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</si>
  <si>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</si>
  <si>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</si>
  <si>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</si>
  <si>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</si>
  <si>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</si>
  <si>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</si>
  <si>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</si>
  <si>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</si>
  <si>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</si>
  <si>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</si>
  <si>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</si>
  <si>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</si>
  <si>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</si>
  <si>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</si>
  <si>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</si>
  <si>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</si>
  <si>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</si>
  <si>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</si>
  <si>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</si>
  <si>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</si>
  <si>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</si>
  <si>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</si>
  <si>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</si>
  <si>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</si>
  <si>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</si>
  <si>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</si>
  <si>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</si>
  <si>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</si>
  <si>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</si>
  <si>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</si>
  <si>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</si>
  <si>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</si>
  <si>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</si>
  <si>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</si>
  <si>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</si>
  <si>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</si>
  <si>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</si>
  <si>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</si>
  <si>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</si>
  <si>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</si>
  <si>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</si>
  <si>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</si>
  <si>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</si>
  <si>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</si>
  <si>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</si>
  <si>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</si>
  <si>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</si>
  <si>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</si>
  <si>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</si>
  <si>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</si>
  <si>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</si>
  <si>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</si>
  <si>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</si>
  <si>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</si>
  <si>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</si>
  <si>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</si>
  <si>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</si>
  <si>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</si>
  <si>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</si>
  <si>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</si>
  <si>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</si>
  <si>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</si>
  <si>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</si>
  <si>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</si>
  <si>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</si>
  <si>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</si>
  <si>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</si>
  <si>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</si>
  <si>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</si>
  <si>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</si>
  <si>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</si>
  <si>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</si>
  <si>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</si>
  <si>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</si>
  <si>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</si>
  <si>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</si>
  <si>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</si>
  <si>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</si>
  <si>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</si>
  <si>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</si>
  <si>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</si>
  <si>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</si>
  <si>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</si>
  <si>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</si>
  <si>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</si>
  <si>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</si>
  <si>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</si>
  <si>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</si>
  <si>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</si>
  <si>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</si>
  <si>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</si>
  <si>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</si>
  <si>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</si>
  <si>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</si>
  <si>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</si>
  <si>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</si>
  <si>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</si>
  <si>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</si>
  <si>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</si>
  <si>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</si>
  <si>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</si>
  <si>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</si>
  <si>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</si>
  <si>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</si>
  <si>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</si>
  <si>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</si>
  <si>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</si>
  <si>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</si>
  <si>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</si>
  <si>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</si>
  <si>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</si>
  <si>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</si>
  <si>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</si>
  <si>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</si>
  <si>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</si>
  <si>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</si>
  <si>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</si>
  <si>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</si>
  <si>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</si>
  <si>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</si>
  <si>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</si>
  <si>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</si>
  <si>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</si>
  <si>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</si>
  <si>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</si>
  <si>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</si>
  <si>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</si>
  <si>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</si>
  <si>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</si>
  <si>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</si>
  <si>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</si>
  <si>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</si>
  <si>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</si>
  <si>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</si>
  <si>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</si>
  <si>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</si>
  <si>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</si>
  <si>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</si>
  <si>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</si>
  <si>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</si>
  <si>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</si>
  <si>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</si>
  <si>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</si>
  <si>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</si>
  <si>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</si>
  <si>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</si>
  <si>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</si>
  <si>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</si>
  <si>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</si>
  <si>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</si>
  <si>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</si>
  <si>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</si>
  <si>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</si>
  <si>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</si>
  <si>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</si>
  <si>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</si>
  <si>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</si>
  <si>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</si>
  <si>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</si>
  <si>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</si>
  <si>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</si>
  <si>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</si>
  <si>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</si>
  <si>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</si>
  <si>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</si>
  <si>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</si>
  <si>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</si>
  <si>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</si>
  <si>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</si>
  <si>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</si>
  <si>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</si>
  <si>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</si>
  <si>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</si>
  <si>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</si>
  <si>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</si>
  <si>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</si>
  <si>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</si>
  <si>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</si>
  <si>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</si>
  <si>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</si>
  <si>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</si>
  <si>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</si>
  <si>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</si>
  <si>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</si>
  <si>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</si>
  <si>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</si>
  <si>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</si>
  <si>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</si>
  <si>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</si>
  <si>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</si>
  <si>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</si>
  <si>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</si>
  <si>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</si>
  <si>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</si>
  <si>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</si>
  <si>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</si>
  <si>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</si>
  <si>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</si>
  <si>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</si>
  <si>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</si>
  <si>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</si>
  <si>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</si>
  <si>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</si>
  <si>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</si>
  <si>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</si>
  <si>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</si>
  <si>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</si>
  <si>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</si>
  <si>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</si>
  <si>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</si>
  <si>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</si>
  <si>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</si>
  <si>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</si>
  <si>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</si>
  <si>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</si>
  <si>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</si>
  <si>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</si>
  <si>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</si>
  <si>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</si>
  <si>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</si>
  <si>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</si>
  <si>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</si>
  <si>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</si>
  <si>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</si>
  <si>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</si>
  <si>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</si>
  <si>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</si>
  <si>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</si>
  <si>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</si>
  <si>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</si>
  <si>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</si>
  <si>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</si>
  <si>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</si>
  <si>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</si>
  <si>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</si>
  <si>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</si>
  <si>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</si>
  <si>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</si>
  <si>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</si>
  <si>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</si>
  <si>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</si>
  <si>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</si>
  <si>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</si>
  <si>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</si>
  <si>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</si>
  <si>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</si>
  <si>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</si>
  <si>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</si>
  <si>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</si>
  <si>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</si>
  <si>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</si>
  <si>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</si>
  <si>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</si>
  <si>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</si>
  <si>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</si>
  <si>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</si>
  <si>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</si>
  <si>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</si>
  <si>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</si>
  <si>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</si>
  <si>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</si>
  <si>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</si>
  <si>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</si>
  <si>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</si>
  <si>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</si>
  <si>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</si>
  <si>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</si>
  <si>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</si>
  <si>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</si>
  <si>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</si>
  <si>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</si>
  <si>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</si>
  <si>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</si>
  <si>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</si>
  <si>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</si>
  <si>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</si>
  <si>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</si>
  <si>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</si>
  <si>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</si>
  <si>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</si>
  <si>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</si>
  <si>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</si>
  <si>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</si>
  <si>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</si>
  <si>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</si>
  <si>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</si>
  <si>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</si>
  <si>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</si>
  <si>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</si>
  <si>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</si>
  <si>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</si>
  <si>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</si>
  <si>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</si>
  <si>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</si>
  <si>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</si>
  <si>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</si>
  <si>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</si>
  <si>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</si>
  <si>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</si>
  <si>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</si>
  <si>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</si>
  <si>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</si>
  <si>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</si>
  <si>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</si>
  <si>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</si>
  <si>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</si>
  <si>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</si>
  <si>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</si>
  <si>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</si>
  <si>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</si>
  <si>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</si>
  <si>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</si>
  <si>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</si>
  <si>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</si>
  <si>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</si>
  <si>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</si>
  <si>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</si>
  <si>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</si>
  <si>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</si>
  <si>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</si>
  <si>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</si>
  <si>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</si>
  <si>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</si>
  <si>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</si>
  <si>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</si>
  <si>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</si>
  <si>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</si>
  <si>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</si>
  <si>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</si>
  <si>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</si>
  <si>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</si>
  <si>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</si>
  <si>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</si>
  <si>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</si>
  <si>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</si>
  <si>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</si>
  <si>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</si>
  <si>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</si>
  <si>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</si>
  <si>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</si>
  <si>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</si>
  <si>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</si>
  <si>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</si>
  <si>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</si>
  <si>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</si>
  <si>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</si>
  <si>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</si>
  <si>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</si>
  <si>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</si>
  <si>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</si>
  <si>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</si>
  <si>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</si>
  <si>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</si>
  <si>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</si>
  <si>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</si>
  <si>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</si>
  <si>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</si>
  <si>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</si>
  <si>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</si>
  <si>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</si>
  <si>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</si>
  <si>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</si>
  <si>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</si>
  <si>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</si>
  <si>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</si>
  <si>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</si>
  <si>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</si>
  <si>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</si>
  <si>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</si>
  <si>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</si>
  <si>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</si>
  <si>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</si>
  <si>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</si>
  <si>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</si>
  <si>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</si>
  <si>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</si>
  <si>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</si>
  <si>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</si>
  <si>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</si>
  <si>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</si>
  <si>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</si>
  <si>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</si>
  <si>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</si>
  <si>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</si>
  <si>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</si>
  <si>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</si>
  <si>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</si>
  <si>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</si>
  <si>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</si>
  <si>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</si>
  <si>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</si>
  <si>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</si>
  <si>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</si>
  <si>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</si>
  <si>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</si>
  <si>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</si>
  <si>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</si>
  <si>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</si>
  <si>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</si>
  <si>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</si>
  <si>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</si>
  <si>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</si>
  <si>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</si>
  <si>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</si>
  <si>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</si>
  <si>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</si>
  <si>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</si>
  <si>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</si>
  <si>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</si>
  <si>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</si>
  <si>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</si>
  <si>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</si>
  <si>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</si>
  <si>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</si>
  <si>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</si>
  <si>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</si>
  <si>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</si>
  <si>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</si>
  <si>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</si>
  <si>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</si>
  <si>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</si>
  <si>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</si>
  <si>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</si>
  <si>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</si>
  <si>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</si>
  <si>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</si>
  <si>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</si>
  <si>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</si>
  <si>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</si>
  <si>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</si>
  <si>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</si>
  <si>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</si>
  <si>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</si>
  <si>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</si>
  <si>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</si>
  <si>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</si>
  <si>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</si>
  <si>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</si>
  <si>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</si>
  <si>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</si>
  <si>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</si>
  <si>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</si>
  <si>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</si>
  <si>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</si>
  <si>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</si>
  <si>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</si>
  <si>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</si>
  <si>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</si>
  <si>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</si>
  <si>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</si>
  <si>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</si>
  <si>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</si>
  <si>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</si>
  <si>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</si>
  <si>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</si>
  <si>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</si>
  <si>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</si>
  <si>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</si>
  <si>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</si>
  <si>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</si>
  <si>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</si>
  <si>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</si>
  <si>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</si>
  <si>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</si>
  <si>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</si>
  <si>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</si>
  <si>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</si>
  <si>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</si>
  <si>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</si>
  <si>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</si>
  <si>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</si>
  <si>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</si>
  <si>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</si>
  <si>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</si>
  <si>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</si>
  <si>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</si>
  <si>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</si>
  <si>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</si>
  <si>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</si>
  <si>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</si>
  <si>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</si>
  <si>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</si>
  <si>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</si>
  <si>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</si>
  <si>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</si>
  <si>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</si>
  <si>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</si>
  <si>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</si>
  <si>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</si>
  <si>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</si>
  <si>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</si>
  <si>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</si>
  <si>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</si>
  <si>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</si>
  <si>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</si>
  <si>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</si>
  <si>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</si>
  <si>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</si>
  <si>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</si>
  <si>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</si>
  <si>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</si>
  <si>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</si>
  <si>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</si>
  <si>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</si>
  <si>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</si>
  <si>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</si>
  <si>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</si>
  <si>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</si>
  <si>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</si>
  <si>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</si>
  <si>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</si>
  <si>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</si>
  <si>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</si>
  <si>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</si>
  <si>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</si>
  <si>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</si>
  <si>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</si>
  <si>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</si>
  <si>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</si>
  <si>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</si>
  <si>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</si>
  <si>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</si>
  <si>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</si>
  <si>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</si>
  <si>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</si>
  <si>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</si>
  <si>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</si>
  <si>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</si>
  <si>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</si>
  <si>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</si>
  <si>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</si>
  <si>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</si>
  <si>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</si>
  <si>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</si>
  <si>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</si>
  <si>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</si>
  <si>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</si>
  <si>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</si>
  <si>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</si>
  <si>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</si>
  <si>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</si>
  <si>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</si>
  <si>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</si>
  <si>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</si>
  <si>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</si>
  <si>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</si>
  <si>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</si>
  <si>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</si>
  <si>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</si>
  <si>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</si>
  <si>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</si>
  <si>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</si>
  <si>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</si>
  <si>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</si>
  <si>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</si>
  <si>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</si>
  <si>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</si>
  <si>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</si>
  <si>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</si>
  <si>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</si>
  <si>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</si>
  <si>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</si>
  <si>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</si>
  <si>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</si>
  <si>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</si>
  <si>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</si>
  <si>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</si>
  <si>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</si>
  <si>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</si>
  <si>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</si>
  <si>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</si>
  <si>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</si>
  <si>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</si>
  <si>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</si>
  <si>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</si>
  <si>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</si>
  <si>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</si>
  <si>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</si>
  <si>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</si>
  <si>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</si>
  <si>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</si>
  <si>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</si>
  <si>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</si>
  <si>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</si>
  <si>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</si>
  <si>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</si>
  <si>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</si>
  <si>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</si>
  <si>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</si>
  <si>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</si>
  <si>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</si>
  <si>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</si>
  <si>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</si>
  <si>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</si>
  <si>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</si>
  <si>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</si>
  <si>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</si>
  <si>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</si>
  <si>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</si>
  <si>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</si>
  <si>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</si>
  <si>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</si>
  <si>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</si>
  <si>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</si>
  <si>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</si>
  <si>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</si>
  <si>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</si>
  <si>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</si>
  <si>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</si>
  <si>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</si>
  <si>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</si>
  <si>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</si>
  <si>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</si>
  <si>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</si>
  <si>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</si>
  <si>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</si>
  <si>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</si>
  <si>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</si>
  <si>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</si>
  <si>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</si>
  <si>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</si>
  <si>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</si>
  <si>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</si>
  <si>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</si>
  <si>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</si>
  <si>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</si>
  <si>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</si>
  <si>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</si>
  <si>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</si>
  <si>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</si>
  <si>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</si>
  <si>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</si>
  <si>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</si>
  <si>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</si>
  <si>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</si>
  <si>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</si>
  <si>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</si>
  <si>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</si>
  <si>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</si>
  <si>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</si>
  <si>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</si>
  <si>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</si>
  <si>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</si>
  <si>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</si>
  <si>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</si>
  <si>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</si>
  <si>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</si>
  <si>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</si>
  <si>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</si>
  <si>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</si>
  <si>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</si>
  <si>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</si>
  <si>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</si>
  <si>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</si>
  <si>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</si>
  <si>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</si>
  <si>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</si>
  <si>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</si>
  <si>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</si>
  <si>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</si>
  <si>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</si>
  <si>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</si>
  <si>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</si>
  <si>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</si>
  <si>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</si>
  <si>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</si>
  <si>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</si>
  <si>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</si>
  <si>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</si>
  <si>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</si>
  <si>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</si>
  <si>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</si>
  <si>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</si>
  <si>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</si>
  <si>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</si>
  <si>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</si>
  <si>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</si>
  <si>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</si>
  <si>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</si>
  <si>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</si>
  <si>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</si>
  <si>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</si>
  <si>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</si>
  <si>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</si>
  <si>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</si>
  <si>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</si>
  <si>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</si>
  <si>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</si>
  <si>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</si>
  <si>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</si>
  <si>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</si>
  <si>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</si>
  <si>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</si>
  <si>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</si>
  <si>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</si>
  <si>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</si>
  <si>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</si>
  <si>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</si>
  <si>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</si>
  <si>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</si>
  <si>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</si>
  <si>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</si>
  <si>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</si>
  <si>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</si>
  <si>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</si>
  <si>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</si>
  <si>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</si>
  <si>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</si>
  <si>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</si>
  <si>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</si>
  <si>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</si>
  <si>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</si>
  <si>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</si>
  <si>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</si>
  <si>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</si>
  <si>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</si>
  <si>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</si>
  <si>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</si>
  <si>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</si>
  <si>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</si>
  <si>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</si>
  <si>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</si>
  <si>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</si>
  <si>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</si>
  <si>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</si>
  <si>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</si>
  <si>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</si>
  <si>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</si>
  <si>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</si>
  <si>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</si>
  <si>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</si>
  <si>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</si>
  <si>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</si>
  <si>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</si>
  <si>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</si>
  <si>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</si>
  <si>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</si>
  <si>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</si>
  <si>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</si>
  <si>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</si>
  <si>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</si>
  <si>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</si>
  <si>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</si>
  <si>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</si>
  <si>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</si>
  <si>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</si>
  <si>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</si>
  <si>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</si>
  <si>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</si>
  <si>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</si>
  <si>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</si>
  <si>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</si>
  <si>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</si>
  <si>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</si>
  <si>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</si>
  <si>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</si>
  <si>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</si>
  <si>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</si>
  <si>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</si>
  <si>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</si>
  <si>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</si>
  <si>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</si>
  <si>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</si>
  <si>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</si>
  <si>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</si>
  <si>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</si>
  <si>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</si>
  <si>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</si>
  <si>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</si>
  <si>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</si>
  <si>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</si>
  <si>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</si>
  <si>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</si>
  <si>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</si>
  <si>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</si>
  <si>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</si>
  <si>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</si>
  <si>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</si>
  <si>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</si>
  <si>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</si>
  <si>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</si>
  <si>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</si>
  <si>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</si>
  <si>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</si>
  <si>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</si>
  <si>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</si>
  <si>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</si>
  <si>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</si>
  <si>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</si>
  <si>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</si>
  <si>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</si>
  <si>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</si>
  <si>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</si>
  <si>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</si>
  <si>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</si>
  <si>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</si>
  <si>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</si>
  <si>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</si>
  <si>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</si>
  <si>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</si>
  <si>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</si>
  <si>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</si>
  <si>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</si>
  <si>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</si>
  <si>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</si>
  <si>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</si>
  <si>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</si>
  <si>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</si>
  <si>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</si>
  <si>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</si>
  <si>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</si>
  <si>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</si>
  <si>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</si>
  <si>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</si>
  <si>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</si>
  <si>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</si>
  <si>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</si>
  <si>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</si>
  <si>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</si>
  <si>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</si>
  <si>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</si>
  <si>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</si>
  <si>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</si>
  <si>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</si>
  <si>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</si>
  <si>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</si>
  <si>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</si>
  <si>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</si>
  <si>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</si>
  <si>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</si>
  <si>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</si>
  <si>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</si>
  <si>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</si>
  <si>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</si>
  <si>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</si>
  <si>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</si>
  <si>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</si>
  <si>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</si>
  <si>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</si>
  <si>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</si>
  <si>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</si>
  <si>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</si>
  <si>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</si>
  <si>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</si>
  <si>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</si>
  <si>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</si>
  <si>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</si>
  <si>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</si>
  <si>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</si>
  <si>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</si>
  <si>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</si>
  <si>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</si>
  <si>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</si>
  <si>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</si>
  <si>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</si>
  <si>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</si>
  <si>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</si>
  <si>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</si>
  <si>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</si>
  <si>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</si>
  <si>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</si>
  <si>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</si>
  <si>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</si>
  <si>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</si>
  <si>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</si>
  <si>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</si>
  <si>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</si>
  <si>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</si>
  <si>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</si>
  <si>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</si>
  <si>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</si>
  <si>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</si>
  <si>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</si>
  <si>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</si>
  <si>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</si>
  <si>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</si>
  <si>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</si>
  <si>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</si>
  <si>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</si>
  <si>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</si>
  <si>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</si>
  <si>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</si>
  <si>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</si>
  <si>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</si>
  <si>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</si>
  <si>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</si>
  <si>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</si>
  <si>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</si>
  <si>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</si>
  <si>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</si>
  <si>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</si>
  <si>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</si>
  <si>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</si>
  <si>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</si>
  <si>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</si>
  <si>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</si>
  <si>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</si>
  <si>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</si>
  <si>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</si>
  <si>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</si>
  <si>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</si>
  <si>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</si>
  <si>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</si>
  <si>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</si>
  <si>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</si>
  <si>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</si>
  <si>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</si>
  <si>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</si>
  <si>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</si>
  <si>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</si>
  <si>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</si>
  <si>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</si>
  <si>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</si>
  <si>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</si>
  <si>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</si>
  <si>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</si>
  <si>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</si>
  <si>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</si>
  <si>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</si>
  <si>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</si>
  <si>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</si>
  <si>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</si>
  <si>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</si>
  <si>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</si>
  <si>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</si>
  <si>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</si>
  <si>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</si>
  <si>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</si>
  <si>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</si>
  <si>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</si>
  <si>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</si>
  <si>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</si>
  <si>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</si>
  <si>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</si>
  <si>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</si>
  <si>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</si>
  <si>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</si>
  <si>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</si>
  <si>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</si>
  <si>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</si>
  <si>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</si>
  <si>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</si>
  <si>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</si>
  <si>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</si>
  <si>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</si>
  <si>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</si>
  <si>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</si>
  <si>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</si>
  <si>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</si>
  <si>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</si>
  <si>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</si>
  <si>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</si>
  <si>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</si>
  <si>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</si>
  <si>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</si>
  <si>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</si>
  <si>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</si>
  <si>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</si>
  <si>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</si>
  <si>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</si>
  <si>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</si>
  <si>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</si>
  <si>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</si>
  <si>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</si>
  <si>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</si>
  <si>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</si>
  <si>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</si>
  <si>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</si>
  <si>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</si>
  <si>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</si>
  <si>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</si>
  <si>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</si>
  <si>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</si>
  <si>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</si>
  <si>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</si>
  <si>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</si>
  <si>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</si>
  <si>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</si>
  <si>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</si>
  <si>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</si>
  <si>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</si>
  <si>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</si>
  <si>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</si>
  <si>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</si>
  <si>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</si>
  <si>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</si>
  <si>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</si>
  <si>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</si>
  <si>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</si>
  <si>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</si>
  <si>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</si>
  <si>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</si>
  <si>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</si>
  <si>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</si>
  <si>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</si>
  <si>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</si>
  <si>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</si>
  <si>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</si>
  <si>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</si>
  <si>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</si>
  <si>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</si>
  <si>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</si>
  <si>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</si>
  <si>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</si>
  <si>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</si>
  <si>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</si>
  <si>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</si>
  <si>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</si>
  <si>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</si>
  <si>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</si>
  <si>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</si>
  <si>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</si>
  <si>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</si>
  <si>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</si>
  <si>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</si>
  <si>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</si>
  <si>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</si>
  <si>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</si>
  <si>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</si>
  <si>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</si>
  <si>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</si>
  <si>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</si>
  <si>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</si>
  <si>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</si>
  <si>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</si>
  <si>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</si>
  <si>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</si>
  <si>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</si>
  <si>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</si>
  <si>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</si>
  <si>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</si>
  <si>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</si>
  <si>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</si>
  <si>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</si>
  <si>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</si>
  <si>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</si>
  <si>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</si>
  <si>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</si>
  <si>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</si>
  <si>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</si>
  <si>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</si>
  <si>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</si>
  <si>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</si>
  <si>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</si>
  <si>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</si>
  <si>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</si>
  <si>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</si>
  <si>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</si>
  <si>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</si>
  <si>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</si>
  <si>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</si>
  <si>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</si>
  <si>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</si>
  <si>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</si>
  <si>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</si>
  <si>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</si>
  <si>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</si>
  <si>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</si>
  <si>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</si>
  <si>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</si>
  <si>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</si>
  <si>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</si>
  <si>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</si>
  <si>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</si>
  <si>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</si>
  <si>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</si>
  <si>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</si>
  <si>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</si>
  <si>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</si>
  <si>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</si>
  <si>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</si>
  <si>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</si>
  <si>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</si>
  <si>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</si>
  <si>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</si>
  <si>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</si>
  <si>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</si>
  <si>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</si>
  <si>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</si>
  <si>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</si>
  <si>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</si>
  <si>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</si>
  <si>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</si>
  <si>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</si>
  <si>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</si>
  <si>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</si>
  <si>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</si>
  <si>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</si>
  <si>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</si>
  <si>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</si>
  <si>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</si>
  <si>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</si>
  <si>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</si>
  <si>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</si>
  <si>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</si>
  <si>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</si>
  <si>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</si>
  <si>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</si>
  <si>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</si>
  <si>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</si>
  <si>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</si>
  <si>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</si>
  <si>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</si>
  <si>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</si>
  <si>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</si>
  <si>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</si>
  <si>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</si>
  <si>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</si>
  <si>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</si>
  <si>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</si>
  <si>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</si>
  <si>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</si>
  <si>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</si>
  <si>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</si>
  <si>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</si>
  <si>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</si>
  <si>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</si>
  <si>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</si>
  <si>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</si>
  <si>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</si>
  <si>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</si>
  <si>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</si>
  <si>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</si>
  <si>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</si>
  <si>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</si>
  <si>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</si>
  <si>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</si>
  <si>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</si>
  <si>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</si>
  <si>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</si>
  <si>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</si>
  <si>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</si>
  <si>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</si>
  <si>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</si>
  <si>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</si>
  <si>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</si>
  <si>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</si>
  <si>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</si>
  <si>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</si>
  <si>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</si>
  <si>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</si>
  <si>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</si>
  <si>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</si>
  <si>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</si>
  <si>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</si>
  <si>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</si>
  <si>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</si>
  <si>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</si>
  <si>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</si>
  <si>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</si>
  <si>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</si>
  <si>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</si>
  <si>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</si>
  <si>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</si>
  <si>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</si>
  <si>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</si>
  <si>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</si>
  <si>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</si>
  <si>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</si>
  <si>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</si>
  <si>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</si>
  <si>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</si>
  <si>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</si>
  <si>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</si>
  <si>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</si>
  <si>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</si>
  <si>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</si>
  <si>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</si>
  <si>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</si>
  <si>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</si>
  <si>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</si>
  <si>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</si>
  <si>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</si>
  <si>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</si>
  <si>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</si>
  <si>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</si>
  <si>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</si>
  <si>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</si>
  <si>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</si>
  <si>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</si>
  <si>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</si>
  <si>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</si>
  <si>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</si>
  <si>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</si>
  <si>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</si>
  <si>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</si>
  <si>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</si>
  <si>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</si>
  <si>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</si>
  <si>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</si>
  <si>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</si>
  <si>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</si>
  <si>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</si>
  <si>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</si>
  <si>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</si>
  <si>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</si>
  <si>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</si>
  <si>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</si>
  <si>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</si>
  <si>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</si>
  <si>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</si>
  <si>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</si>
  <si>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</si>
  <si>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</si>
  <si>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</si>
  <si>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</si>
  <si>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</si>
  <si>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</si>
  <si>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</si>
  <si>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</si>
  <si>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</si>
  <si>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</si>
  <si>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</si>
  <si>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</si>
  <si>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</si>
  <si>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</si>
  <si>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</si>
  <si>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</si>
  <si>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</si>
  <si>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</si>
  <si>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</si>
  <si>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</si>
  <si>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</si>
  <si>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</si>
  <si>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</si>
  <si>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</si>
  <si>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</si>
  <si>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</si>
  <si>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</si>
  <si>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</si>
  <si>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</si>
  <si>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</si>
  <si>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</si>
  <si>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</si>
  <si>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</si>
  <si>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</si>
  <si>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</si>
  <si>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</si>
  <si>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</si>
  <si>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</si>
  <si>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</si>
  <si>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</si>
  <si>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</si>
  <si>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</si>
  <si>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</si>
  <si>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</si>
  <si>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</si>
  <si>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</si>
  <si>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</si>
  <si>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</si>
  <si>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</si>
  <si>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</si>
  <si>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</si>
  <si>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</si>
  <si>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</si>
  <si>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</si>
  <si>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</si>
  <si>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</si>
  <si>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</si>
  <si>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</si>
  <si>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</si>
  <si>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</si>
  <si>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</si>
  <si>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</si>
  <si>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</si>
  <si>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</si>
  <si>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</si>
  <si>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</si>
  <si>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</si>
  <si>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</si>
  <si>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</si>
  <si>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</si>
  <si>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</si>
  <si>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</si>
  <si>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</si>
  <si>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</si>
  <si>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</si>
  <si>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</si>
  <si>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</si>
  <si>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</si>
  <si>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</si>
  <si>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</si>
  <si>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</si>
  <si>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</si>
  <si>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</si>
  <si>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</si>
  <si>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</si>
  <si>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</si>
  <si>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</si>
  <si>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</si>
  <si>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</si>
  <si>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</si>
  <si>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</si>
  <si>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</si>
  <si>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</si>
  <si>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</si>
  <si>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</si>
  <si>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</si>
  <si>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</si>
  <si>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</si>
  <si>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</si>
  <si>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</si>
  <si>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</si>
  <si>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</si>
  <si>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</si>
  <si>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</si>
  <si>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</si>
  <si>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</si>
  <si>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</si>
  <si>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</si>
  <si>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</si>
  <si>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</si>
  <si>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</si>
  <si>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</si>
  <si>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</si>
  <si>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</si>
  <si>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</si>
  <si>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</si>
  <si>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</si>
  <si>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</si>
  <si>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</si>
  <si>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</si>
  <si>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</si>
  <si>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</si>
  <si>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</si>
  <si>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</si>
  <si>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</si>
  <si>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</si>
  <si>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</si>
  <si>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</si>
  <si>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</si>
  <si>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</si>
  <si>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</si>
  <si>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</si>
  <si>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</si>
  <si>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</si>
  <si>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</si>
  <si>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</si>
  <si>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</si>
  <si>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</si>
  <si>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</si>
  <si>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</si>
  <si>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</si>
  <si>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</si>
  <si>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</si>
  <si>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</si>
  <si>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</si>
  <si>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</si>
  <si>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</si>
  <si>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</si>
  <si>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</si>
  <si>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</si>
  <si>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</si>
  <si>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</si>
  <si>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</si>
  <si>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</si>
  <si>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</si>
  <si>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</si>
  <si>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</si>
  <si>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</si>
  <si>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</si>
  <si>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</si>
  <si>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</si>
  <si>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</si>
  <si>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</si>
  <si>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</si>
  <si>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</si>
  <si>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</si>
  <si>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</si>
  <si>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</si>
  <si>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</si>
  <si>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</si>
  <si>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</si>
  <si>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</si>
  <si>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</si>
  <si>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</si>
  <si>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</si>
  <si>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</si>
  <si>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</si>
  <si>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</si>
  <si>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</si>
  <si>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</si>
  <si>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</si>
  <si>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</si>
  <si>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</si>
  <si>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</si>
  <si>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</si>
  <si>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</si>
  <si>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</si>
  <si>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</si>
  <si>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</si>
  <si>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</si>
  <si>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</si>
  <si>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</si>
  <si>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</si>
  <si>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</si>
  <si>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</si>
  <si>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</si>
  <si>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</si>
  <si>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</si>
  <si>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</si>
  <si>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</si>
  <si>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</si>
  <si>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</si>
  <si>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</si>
  <si>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</si>
  <si>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</si>
  <si>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</si>
  <si>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</si>
  <si>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</si>
  <si>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</si>
  <si>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</si>
  <si>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</si>
  <si>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</si>
  <si>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</si>
  <si>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</si>
  <si>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</si>
  <si>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</si>
  <si>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</si>
  <si>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</si>
  <si>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</si>
  <si>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</si>
  <si>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</si>
  <si>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</si>
  <si>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</si>
  <si>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</si>
  <si>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</si>
  <si>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</si>
  <si>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</si>
  <si>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</si>
  <si>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</si>
  <si>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</si>
  <si>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</si>
  <si>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</si>
  <si>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</si>
  <si>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</si>
  <si>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</si>
  <si>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</si>
  <si>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</si>
  <si>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</si>
  <si>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</si>
  <si>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</si>
  <si>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</si>
  <si>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</si>
  <si>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</si>
  <si>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</si>
  <si>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</si>
  <si>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</si>
  <si>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</si>
  <si>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</si>
  <si>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</si>
  <si>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</si>
  <si>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</si>
  <si>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</si>
  <si>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</si>
  <si>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</si>
  <si>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</si>
  <si>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</si>
  <si>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</si>
  <si>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</si>
  <si>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</si>
  <si>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</si>
  <si>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</si>
  <si>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</si>
  <si>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</si>
  <si>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</si>
  <si>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</si>
  <si>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</si>
  <si>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</si>
  <si>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</si>
  <si>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</si>
  <si>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</si>
  <si>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</si>
  <si>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</si>
  <si>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</si>
  <si>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</si>
  <si>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</si>
  <si>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</si>
  <si>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</si>
  <si>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</si>
  <si>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</si>
  <si>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</si>
  <si>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</si>
  <si>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</si>
  <si>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</si>
  <si>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</si>
  <si>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</si>
  <si>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</si>
  <si>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</si>
  <si>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</si>
  <si>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</si>
  <si>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</si>
  <si>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</si>
  <si>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</si>
  <si>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</si>
  <si>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</si>
  <si>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</si>
  <si>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</si>
  <si>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</si>
  <si>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</si>
  <si>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</si>
  <si>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</si>
  <si>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</si>
  <si>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</si>
  <si>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</si>
  <si>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</si>
  <si>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</si>
  <si>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</si>
  <si>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</si>
  <si>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</si>
  <si>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</si>
  <si>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</si>
  <si>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</si>
  <si>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</si>
  <si>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</si>
  <si>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</si>
  <si>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</si>
  <si>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</si>
  <si>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</si>
  <si>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</si>
  <si>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</si>
  <si>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</si>
  <si>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</si>
  <si>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</si>
  <si>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</si>
  <si>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</si>
  <si>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</si>
  <si>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</si>
  <si>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</si>
  <si>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</si>
  <si>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</si>
  <si>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</si>
  <si>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</si>
  <si>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</si>
  <si>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</si>
  <si>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</si>
  <si>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</si>
  <si>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</si>
  <si>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</si>
  <si>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</si>
  <si>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</si>
  <si>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</si>
  <si>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</si>
  <si>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</si>
  <si>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</si>
  <si>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</si>
  <si>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</si>
  <si>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</si>
  <si>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</si>
  <si>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</si>
  <si>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</si>
  <si>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</si>
  <si>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</si>
  <si>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</si>
  <si>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</si>
  <si>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</si>
  <si>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</si>
  <si>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</si>
  <si>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</si>
  <si>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</si>
  <si>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</si>
  <si>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</si>
  <si>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</si>
  <si>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</si>
  <si>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</si>
  <si>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</si>
  <si>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</si>
  <si>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</si>
  <si>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</si>
  <si>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</si>
  <si>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</si>
  <si>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</si>
  <si>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</si>
  <si>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</si>
  <si>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</si>
  <si>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</si>
  <si>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</si>
  <si>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</si>
  <si>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</si>
  <si>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</si>
  <si>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</si>
  <si>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</si>
  <si>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</si>
  <si>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</si>
  <si>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</si>
  <si>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</si>
  <si>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</si>
  <si>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</si>
  <si>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</si>
  <si>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</si>
  <si>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</si>
  <si>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</si>
  <si>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</si>
  <si>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</si>
  <si>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</si>
  <si>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</si>
  <si>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</si>
  <si>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</si>
  <si>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</si>
  <si>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</si>
  <si>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</si>
  <si>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</si>
  <si>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</si>
  <si>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</si>
  <si>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</si>
  <si>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</si>
  <si>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</si>
  <si>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</si>
  <si>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</si>
  <si>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</si>
  <si>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</si>
  <si>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</si>
  <si>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</si>
  <si>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</si>
  <si>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</si>
  <si>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</si>
  <si>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</si>
  <si>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</si>
  <si>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</si>
  <si>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</si>
  <si>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</si>
  <si>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</si>
  <si>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</si>
  <si>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</si>
  <si>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</si>
  <si>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</si>
  <si>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</si>
  <si>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</si>
  <si>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</si>
  <si>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</si>
  <si>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</si>
  <si>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</si>
  <si>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</si>
  <si>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</si>
  <si>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</si>
  <si>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</si>
  <si>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</si>
  <si>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</si>
  <si>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</si>
  <si>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</si>
  <si>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</si>
  <si>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</si>
  <si>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</si>
  <si>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</si>
  <si>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</si>
  <si>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</si>
  <si>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</si>
  <si>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</si>
  <si>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</si>
  <si>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</si>
  <si>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</si>
  <si>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</si>
  <si>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</si>
  <si>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</si>
  <si>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</si>
  <si>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</si>
  <si>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</si>
  <si>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</si>
  <si>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</si>
  <si>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</si>
  <si>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</si>
  <si>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</si>
  <si>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</si>
  <si>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</si>
  <si>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</si>
  <si>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</si>
  <si>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</si>
  <si>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</si>
  <si>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</si>
  <si>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</si>
  <si>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</si>
  <si>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</si>
  <si>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</si>
  <si>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</si>
  <si>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</si>
  <si>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</si>
  <si>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</si>
  <si>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</si>
  <si>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</si>
  <si>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</si>
  <si>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</si>
  <si>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</si>
  <si>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</si>
  <si>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</si>
  <si>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</si>
  <si>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</si>
  <si>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</si>
  <si>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</si>
  <si>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</si>
  <si>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</si>
  <si>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</si>
  <si>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</si>
  <si>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</si>
  <si>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</si>
  <si>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</si>
  <si>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</si>
  <si>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</si>
  <si>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</si>
  <si>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</si>
  <si>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</si>
  <si>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</si>
  <si>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</si>
  <si>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</si>
  <si>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</si>
  <si>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</si>
  <si>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</si>
  <si>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</si>
  <si>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</si>
  <si>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</si>
  <si>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</si>
  <si>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</si>
  <si>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</si>
  <si>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</si>
  <si>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</si>
  <si>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</si>
  <si>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</si>
  <si>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</si>
  <si>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</si>
  <si>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</si>
  <si>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</si>
  <si>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</si>
  <si>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</si>
  <si>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</si>
  <si>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</si>
  <si>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</si>
  <si>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</si>
  <si>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</si>
  <si>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</si>
  <si>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</si>
  <si>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</si>
  <si>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</si>
  <si>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</si>
  <si>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</si>
  <si>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</si>
  <si>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</si>
  <si>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</si>
  <si>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</si>
  <si>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</si>
  <si>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</si>
  <si>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</si>
  <si>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</si>
  <si>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</si>
  <si>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</si>
  <si>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</si>
  <si>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</si>
  <si>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</si>
  <si>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</si>
  <si>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</si>
  <si>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</si>
  <si>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</si>
  <si>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</si>
  <si>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</si>
  <si>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</si>
  <si>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</si>
  <si>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</si>
  <si>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</si>
  <si>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</si>
  <si>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</si>
  <si>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</si>
  <si>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</si>
  <si>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</si>
  <si>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</si>
  <si>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</si>
  <si>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</si>
  <si>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</si>
  <si>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</si>
  <si>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</si>
  <si>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</si>
  <si>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</si>
  <si>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</si>
  <si>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</si>
  <si>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</si>
  <si>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</si>
  <si>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</si>
  <si>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</si>
  <si>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</si>
  <si>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</si>
  <si>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</si>
  <si>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</si>
  <si>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</si>
  <si>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</si>
  <si>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</si>
  <si>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</si>
  <si>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</si>
  <si>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</si>
  <si>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</si>
  <si>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</si>
  <si>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</si>
  <si>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</si>
  <si>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</si>
  <si>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</si>
  <si>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</si>
  <si>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</si>
  <si>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</si>
  <si>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</si>
  <si>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</si>
  <si>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</si>
  <si>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</si>
  <si>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</si>
  <si>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</si>
  <si>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</si>
  <si>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</si>
  <si>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</si>
  <si>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</si>
  <si>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</si>
  <si>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</si>
  <si>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</si>
  <si>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</si>
  <si>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</si>
  <si>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</si>
  <si>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</si>
  <si>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</si>
  <si>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</si>
  <si>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</si>
  <si>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</si>
  <si>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</si>
  <si>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</si>
  <si>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</si>
  <si>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</si>
  <si>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</si>
  <si>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</si>
  <si>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</si>
  <si>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</si>
  <si>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</si>
  <si>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</si>
  <si>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</si>
  <si>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</si>
  <si>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</si>
  <si>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</si>
  <si>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</si>
  <si>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</si>
  <si>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</si>
  <si>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</si>
  <si>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</si>
  <si>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</si>
  <si>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</si>
  <si>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</si>
  <si>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</si>
  <si>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</si>
  <si>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</si>
  <si>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</si>
  <si>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</si>
  <si>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</si>
  <si>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</si>
  <si>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</si>
  <si>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</si>
  <si>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</si>
  <si>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</si>
  <si>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</si>
  <si>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</si>
  <si>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</si>
  <si>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</si>
  <si>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</si>
  <si>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</si>
  <si>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</si>
  <si>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</si>
  <si>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</si>
  <si>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</si>
  <si>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</si>
  <si>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</si>
  <si>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</si>
  <si>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</si>
  <si>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</si>
  <si>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</si>
  <si>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</si>
  <si>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</si>
  <si>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</si>
  <si>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</si>
  <si>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</si>
  <si>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</si>
  <si>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</si>
  <si>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</si>
  <si>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</si>
  <si>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</si>
  <si>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</si>
  <si>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</si>
  <si>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</si>
  <si>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</si>
  <si>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</si>
  <si>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</si>
  <si>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</si>
  <si>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</si>
  <si>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</si>
  <si>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</si>
  <si>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</si>
  <si>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</si>
  <si>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</si>
  <si>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</si>
  <si>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</si>
  <si>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</si>
  <si>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</si>
  <si>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</si>
  <si>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</si>
  <si>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</si>
  <si>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</si>
  <si>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</si>
  <si>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</si>
  <si>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</si>
  <si>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</si>
  <si>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</si>
  <si>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</si>
  <si>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</si>
  <si>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</si>
  <si>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</si>
  <si>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</si>
  <si>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</si>
  <si>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</si>
  <si>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</si>
  <si>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</si>
  <si>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</si>
  <si>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</si>
  <si>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</si>
  <si>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</si>
  <si>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</si>
  <si>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</si>
  <si>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</si>
  <si>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</si>
  <si>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</si>
  <si>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</si>
  <si>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</si>
  <si>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</si>
  <si>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</si>
  <si>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</si>
  <si>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</si>
  <si>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</si>
  <si>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</si>
  <si>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</si>
  <si>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</si>
  <si>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</si>
  <si>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</si>
  <si>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</si>
  <si>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</si>
  <si>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</si>
  <si>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</si>
  <si>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</si>
  <si>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</si>
  <si>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</si>
  <si>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</si>
  <si>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</si>
  <si>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</si>
  <si>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</si>
  <si>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</si>
  <si>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</si>
  <si>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</si>
  <si>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</si>
  <si>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</si>
  <si>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</si>
  <si>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</si>
  <si>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</si>
  <si>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</si>
  <si>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</si>
  <si>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</si>
  <si>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</si>
  <si>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</si>
  <si>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</si>
  <si>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</si>
  <si>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</si>
  <si>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</si>
  <si>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</si>
  <si>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</si>
  <si>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</si>
  <si>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</si>
  <si>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</si>
  <si>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</si>
  <si>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</si>
  <si>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</si>
  <si>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</si>
  <si>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</si>
  <si>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</si>
  <si>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</si>
  <si>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</si>
  <si>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</si>
  <si>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</si>
  <si>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</si>
  <si>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</si>
  <si>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</si>
  <si>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</si>
  <si>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</si>
  <si>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</si>
  <si>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</si>
  <si>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</si>
  <si>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</si>
  <si>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</si>
  <si>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</si>
  <si>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</si>
  <si>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</si>
  <si>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</si>
  <si>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</si>
  <si>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</si>
  <si>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</si>
  <si>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</si>
  <si>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</si>
  <si>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</si>
  <si>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</si>
  <si>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</si>
  <si>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</si>
  <si>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</si>
  <si>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</si>
  <si>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</si>
  <si>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</si>
  <si>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</si>
  <si>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</si>
  <si>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</si>
  <si>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</si>
  <si>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</si>
  <si>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</si>
  <si>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</si>
  <si>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</si>
  <si>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</si>
  <si>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</si>
  <si>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</si>
  <si>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</si>
  <si>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</si>
  <si>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</si>
  <si>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</si>
  <si>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</si>
  <si>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</si>
  <si>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</si>
  <si>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</si>
  <si>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</si>
  <si>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</si>
  <si>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</si>
  <si>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</si>
  <si>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</si>
  <si>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</si>
  <si>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</si>
  <si>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</si>
  <si>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</si>
  <si>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</si>
  <si>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</si>
  <si>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</si>
  <si>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</si>
  <si>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</si>
  <si>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</si>
  <si>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</si>
  <si>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</si>
  <si>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</si>
  <si>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</si>
  <si>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</si>
  <si>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</si>
  <si>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</si>
  <si>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</si>
  <si>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</si>
  <si>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</si>
  <si>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</si>
  <si>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</si>
  <si>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</si>
  <si>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</si>
  <si>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</si>
  <si>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</si>
  <si>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</si>
  <si>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</si>
  <si>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</si>
  <si>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</si>
  <si>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</si>
  <si>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</si>
  <si>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</si>
  <si>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</si>
  <si>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</si>
  <si>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</si>
  <si>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</si>
  <si>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</si>
  <si>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</si>
  <si>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</si>
  <si>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</si>
  <si>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</si>
  <si>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</si>
  <si>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</si>
  <si>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</si>
  <si>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</si>
  <si>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</si>
  <si>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</si>
  <si>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</si>
  <si>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</si>
  <si>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</si>
  <si>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</si>
  <si>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</si>
  <si>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</si>
  <si>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</si>
  <si>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</si>
  <si>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</si>
  <si>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</si>
  <si>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</si>
  <si>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</si>
  <si>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</si>
  <si>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</si>
  <si>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</si>
  <si>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</si>
  <si>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</si>
  <si>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</si>
  <si>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</si>
  <si>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</si>
  <si>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</si>
  <si>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</si>
  <si>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</si>
  <si>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</si>
  <si>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</si>
  <si>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</si>
  <si>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</si>
  <si>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</si>
  <si>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</si>
  <si>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</si>
  <si>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</si>
  <si>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</si>
  <si>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</si>
  <si>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</si>
  <si>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</si>
  <si>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</si>
  <si>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</si>
  <si>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</si>
  <si>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</si>
  <si>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</si>
  <si>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</si>
  <si>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</si>
  <si>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</si>
  <si>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</si>
  <si>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</si>
  <si>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</si>
  <si>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</si>
  <si>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</si>
  <si>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</si>
  <si>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</si>
  <si>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</si>
  <si>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</si>
  <si>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</si>
  <si>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</si>
  <si>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</si>
  <si>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</si>
  <si>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</si>
  <si>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</si>
  <si>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</si>
  <si>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</si>
  <si>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</si>
  <si>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</si>
  <si>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</si>
  <si>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</si>
  <si>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</si>
  <si>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</si>
  <si>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</si>
  <si>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</si>
  <si>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</si>
  <si>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</si>
  <si>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</si>
  <si>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</si>
  <si>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</si>
  <si>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</si>
  <si>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</si>
  <si>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</si>
  <si>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</si>
  <si>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</si>
  <si>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</si>
  <si>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</si>
  <si>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</si>
  <si>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</si>
  <si>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</si>
  <si>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</si>
  <si>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</si>
  <si>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</si>
  <si>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</si>
  <si>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</si>
  <si>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</si>
  <si>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</si>
  <si>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</si>
  <si>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</si>
  <si>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</si>
  <si>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</si>
  <si>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</si>
  <si>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</si>
  <si>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</si>
  <si>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</si>
  <si>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</si>
  <si>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</si>
  <si>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</si>
  <si>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</si>
  <si>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</si>
  <si>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</si>
  <si>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</si>
  <si>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</si>
  <si>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</si>
  <si>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</si>
  <si>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</si>
  <si>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</si>
  <si>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</si>
  <si>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</si>
  <si>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</si>
  <si>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</si>
  <si>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</si>
  <si>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</si>
  <si>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</si>
  <si>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</si>
  <si>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</si>
  <si>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</si>
  <si>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</si>
  <si>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</si>
  <si>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</si>
  <si>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</si>
  <si>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</si>
  <si>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</si>
  <si>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</si>
  <si>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</si>
  <si>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</si>
  <si>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</si>
  <si>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</si>
  <si>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</si>
  <si>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</si>
  <si>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</si>
  <si>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</si>
  <si>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</si>
  <si>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</si>
  <si>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</si>
  <si>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</si>
  <si>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</si>
  <si>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</si>
  <si>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</si>
  <si>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</si>
  <si>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</si>
  <si>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</si>
  <si>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</si>
  <si>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</si>
  <si>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</si>
  <si>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</si>
  <si>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</si>
  <si>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</si>
  <si>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</si>
  <si>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</si>
  <si>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</si>
  <si>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</si>
  <si>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</si>
  <si>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</si>
  <si>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</si>
  <si>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</si>
  <si>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</si>
  <si>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</si>
  <si>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</si>
  <si>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</si>
  <si>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</si>
  <si>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</si>
  <si>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</si>
  <si>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</si>
  <si>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</si>
  <si>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</si>
  <si>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</si>
  <si>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</si>
  <si>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</si>
  <si>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</si>
  <si>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</si>
  <si>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</si>
  <si>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</si>
  <si>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</si>
  <si>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</si>
  <si>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</si>
  <si>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</si>
  <si>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</si>
  <si>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</si>
  <si>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</si>
  <si>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</si>
  <si>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</si>
  <si>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</si>
  <si>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</si>
  <si>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</si>
  <si>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</si>
  <si>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</si>
  <si>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</si>
  <si>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</si>
  <si>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</si>
  <si>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</si>
  <si>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</si>
  <si>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</si>
  <si>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</si>
  <si>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</si>
  <si>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</si>
  <si>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</si>
  <si>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</si>
  <si>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</si>
  <si>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</si>
  <si>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</si>
  <si>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</si>
  <si>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</si>
  <si>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</si>
  <si>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</si>
  <si>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</si>
  <si>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</si>
  <si>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</si>
  <si>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</si>
  <si>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</si>
  <si>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</si>
  <si>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</si>
  <si>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</si>
  <si>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</si>
  <si>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</si>
  <si>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</si>
  <si>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</si>
  <si>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</si>
  <si>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</si>
  <si>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</si>
  <si>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</si>
  <si>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</si>
  <si>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</si>
  <si>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</si>
  <si>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</si>
  <si>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</si>
  <si>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</si>
  <si>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</si>
  <si>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</si>
  <si>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</si>
  <si>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</si>
  <si>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</si>
  <si>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</si>
  <si>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</si>
  <si>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</si>
  <si>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</si>
  <si>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</si>
  <si>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</si>
  <si>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</si>
  <si>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</si>
  <si>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</si>
  <si>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</si>
  <si>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</si>
  <si>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</si>
  <si>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</si>
  <si>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</si>
  <si>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</si>
  <si>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</si>
  <si>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</si>
  <si>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</si>
  <si>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</si>
  <si>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</si>
  <si>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</si>
  <si>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</si>
  <si>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</si>
  <si>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</si>
  <si>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</si>
  <si>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</si>
  <si>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</si>
  <si>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</si>
  <si>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</si>
  <si>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</si>
  <si>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</si>
  <si>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</si>
  <si>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</si>
  <si>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</si>
  <si>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</si>
  <si>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</si>
  <si>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</si>
  <si>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</si>
  <si>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</si>
  <si>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</si>
  <si>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</si>
  <si>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</si>
  <si>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</si>
  <si>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</si>
  <si>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</si>
  <si>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</si>
  <si>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</si>
  <si>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</si>
  <si>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</si>
  <si>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</si>
  <si>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</si>
  <si>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</si>
  <si>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</si>
  <si>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</si>
  <si>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</si>
  <si>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</si>
  <si>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</si>
  <si>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</si>
  <si>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</si>
  <si>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</si>
  <si>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</si>
  <si>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</si>
  <si>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</si>
  <si>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</si>
  <si>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</si>
  <si>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</si>
  <si>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</si>
  <si>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</si>
  <si>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</si>
  <si>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</si>
  <si>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</si>
  <si>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</si>
  <si>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</si>
  <si>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</si>
  <si>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</si>
  <si>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</si>
  <si>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</si>
  <si>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</si>
  <si>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</si>
  <si>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</si>
  <si>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</si>
  <si>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</si>
  <si>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</si>
  <si>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</si>
  <si>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</si>
  <si>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</si>
  <si>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</si>
  <si>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</si>
  <si>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</si>
  <si>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</si>
  <si>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</si>
  <si>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</si>
  <si>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</si>
  <si>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</si>
  <si>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</si>
  <si>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</si>
  <si>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</si>
  <si>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</si>
  <si>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</si>
  <si>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</si>
  <si>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</si>
  <si>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</si>
  <si>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</si>
  <si>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</si>
  <si>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</si>
  <si>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</si>
  <si>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</si>
  <si>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</si>
  <si>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</si>
  <si>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</si>
  <si>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</si>
  <si>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</si>
  <si>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</si>
  <si>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</si>
  <si>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</si>
  <si>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</si>
  <si>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</si>
  <si>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</si>
  <si>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</si>
  <si>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</si>
  <si>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</si>
  <si>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</si>
  <si>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</si>
  <si>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</si>
  <si>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</si>
  <si>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</si>
  <si>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</si>
  <si>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</si>
  <si>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</si>
  <si>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</si>
  <si>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</si>
  <si>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</si>
  <si>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</si>
  <si>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</si>
  <si>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</si>
  <si>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</si>
  <si>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</si>
  <si>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</si>
  <si>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</si>
  <si>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</si>
  <si>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</si>
  <si>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</si>
  <si>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</si>
  <si>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</si>
  <si>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</si>
  <si>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</si>
  <si>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</si>
  <si>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</si>
  <si>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</si>
  <si>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</si>
  <si>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</si>
  <si>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</si>
  <si>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</si>
  <si>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</si>
  <si>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</si>
  <si>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</si>
  <si>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</si>
  <si>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</si>
  <si>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</si>
  <si>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</si>
  <si>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</si>
  <si>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</si>
  <si>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</si>
  <si>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</si>
  <si>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</si>
  <si>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</si>
  <si>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</si>
  <si>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</si>
  <si>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</si>
  <si>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</si>
  <si>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</si>
  <si>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</si>
  <si>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</si>
  <si>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</si>
  <si>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</si>
  <si>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</si>
  <si>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</si>
  <si>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</si>
  <si>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</si>
  <si>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</si>
  <si>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</si>
  <si>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</si>
  <si>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</si>
  <si>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</si>
  <si>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</si>
  <si>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</si>
  <si>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</si>
  <si>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</si>
  <si>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</si>
  <si>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</si>
  <si>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</si>
  <si>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</si>
  <si>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</si>
  <si>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</si>
  <si>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</si>
  <si>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</si>
  <si>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</si>
  <si>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</si>
  <si>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</si>
  <si>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</si>
  <si>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</si>
  <si>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</si>
  <si>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</si>
  <si>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</si>
  <si>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</si>
  <si>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</si>
  <si>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</si>
  <si>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</si>
  <si>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</si>
  <si>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</si>
  <si>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</si>
  <si>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</si>
  <si>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</si>
  <si>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</si>
  <si>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</si>
  <si>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</si>
  <si>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</si>
  <si>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</si>
  <si>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</si>
  <si>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</si>
  <si>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</si>
  <si>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</si>
  <si>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</si>
  <si>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</si>
  <si>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</si>
  <si>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</si>
  <si>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</si>
  <si>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</si>
  <si>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</si>
  <si>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</si>
  <si>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</si>
  <si>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</si>
  <si>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</si>
  <si>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</si>
  <si>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</si>
  <si>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</si>
  <si>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</si>
  <si>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</si>
  <si>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</si>
  <si>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</si>
  <si>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</si>
  <si>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</si>
  <si>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</si>
  <si>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</si>
  <si>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</si>
  <si>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</si>
  <si>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</si>
  <si>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</si>
  <si>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</si>
  <si>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</si>
  <si>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</si>
  <si>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</si>
  <si>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</si>
  <si>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</si>
  <si>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</si>
  <si>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</si>
  <si>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</si>
  <si>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</si>
  <si>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</si>
  <si>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</si>
  <si>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</si>
  <si>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</si>
  <si>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</si>
  <si>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</si>
  <si>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</si>
  <si>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</si>
  <si>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</si>
  <si>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</si>
  <si>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</si>
  <si>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</si>
  <si>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</si>
  <si>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</si>
  <si>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</si>
  <si>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</si>
  <si>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</si>
  <si>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</si>
  <si>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</si>
  <si>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</si>
  <si>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</si>
  <si>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</si>
  <si>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</si>
  <si>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</si>
  <si>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</si>
  <si>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</si>
  <si>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</si>
  <si>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</si>
  <si>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</si>
  <si>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</si>
  <si>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</si>
  <si>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</si>
  <si>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</si>
  <si>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</si>
  <si>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</si>
  <si>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</si>
  <si>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</si>
  <si>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</si>
  <si>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</si>
  <si>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</si>
  <si>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</si>
  <si>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</si>
  <si>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</si>
  <si>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</si>
  <si>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</si>
  <si>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</si>
  <si>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</si>
  <si>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</si>
  <si>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</si>
  <si>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</si>
  <si>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</si>
  <si>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</si>
  <si>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</si>
  <si>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</si>
  <si>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</si>
  <si>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</si>
  <si>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</si>
  <si>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</si>
  <si>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</si>
  <si>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</si>
  <si>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</si>
  <si>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</si>
  <si>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</si>
  <si>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</si>
  <si>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</si>
  <si>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</si>
  <si>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</si>
  <si>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</si>
  <si>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</si>
  <si>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</si>
  <si>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</si>
  <si>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</si>
  <si>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</si>
  <si>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</si>
  <si>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</si>
  <si>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</si>
  <si>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</si>
  <si>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</si>
  <si>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</si>
  <si>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</si>
  <si>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</si>
  <si>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</si>
  <si>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</si>
  <si>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</si>
  <si>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</si>
  <si>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</si>
  <si>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</si>
  <si>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</si>
  <si>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</si>
  <si>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</si>
  <si>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</si>
  <si>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</si>
  <si>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</si>
  <si>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</si>
  <si>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</si>
  <si>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</si>
  <si>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</si>
  <si>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</si>
  <si>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</si>
  <si>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</si>
  <si>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</si>
  <si>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</si>
  <si>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</si>
  <si>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</si>
  <si>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</si>
  <si>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</si>
  <si>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</si>
  <si>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</si>
  <si>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</si>
  <si>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</si>
  <si>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</si>
  <si>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</si>
  <si>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</si>
  <si>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</si>
  <si>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</si>
  <si>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</si>
  <si>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</si>
  <si>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</si>
  <si>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</si>
  <si>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</si>
  <si>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</si>
  <si>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</si>
  <si>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</si>
  <si>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</si>
  <si>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</si>
  <si>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</si>
  <si>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</si>
  <si>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</si>
  <si>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</si>
  <si>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</si>
  <si>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</si>
  <si>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</si>
  <si>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</si>
  <si>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</si>
  <si>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</si>
  <si>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</si>
  <si>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</si>
  <si>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</si>
  <si>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</si>
  <si>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</si>
  <si>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</si>
  <si>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</si>
  <si>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</si>
  <si>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</si>
  <si>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</si>
  <si>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</si>
  <si>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</si>
  <si>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</si>
  <si>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</si>
  <si>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</si>
  <si>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</si>
  <si>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</si>
  <si>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</si>
  <si>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</si>
  <si>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</si>
  <si>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</si>
  <si>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</si>
  <si>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</si>
  <si>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</si>
  <si>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</si>
  <si>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</si>
  <si>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</si>
  <si>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</si>
  <si>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</si>
  <si>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</si>
  <si>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</si>
  <si>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</si>
  <si>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</si>
  <si>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</si>
  <si>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</si>
  <si>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</si>
  <si>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</si>
  <si>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</si>
  <si>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</si>
  <si>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</si>
  <si>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</si>
  <si>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</si>
  <si>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</si>
  <si>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</si>
  <si>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</si>
  <si>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</si>
  <si>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</si>
  <si>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</si>
  <si>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</si>
  <si>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</si>
  <si>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</si>
  <si>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</si>
  <si>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</si>
  <si>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</si>
  <si>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</si>
  <si>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</si>
  <si>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</si>
  <si>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</si>
  <si>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</si>
  <si>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</si>
  <si>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</si>
  <si>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</si>
  <si>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</si>
  <si>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</si>
  <si>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</si>
  <si>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</si>
  <si>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</si>
  <si>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</si>
  <si>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</si>
  <si>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</si>
  <si>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</si>
  <si>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</si>
  <si>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</si>
  <si>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</si>
  <si>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</si>
  <si>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</si>
  <si>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</si>
  <si>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</si>
  <si>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</si>
  <si>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</si>
  <si>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</si>
  <si>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</si>
  <si>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</si>
  <si>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</si>
  <si>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</si>
  <si>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</si>
  <si>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</si>
  <si>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</si>
  <si>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</si>
  <si>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</si>
  <si>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</si>
  <si>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</si>
  <si>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</si>
  <si>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</si>
  <si>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</si>
  <si>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</si>
  <si>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</si>
  <si>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</si>
  <si>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</si>
  <si>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</si>
  <si>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</si>
  <si>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</si>
  <si>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</si>
  <si>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</si>
  <si>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</si>
  <si>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</si>
  <si>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</si>
  <si>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</si>
  <si>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</si>
  <si>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</si>
  <si>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</si>
  <si>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</si>
  <si>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</si>
  <si>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</si>
  <si>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</si>
  <si>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</si>
  <si>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</si>
  <si>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</si>
  <si>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</si>
  <si>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</si>
  <si>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</si>
  <si>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</si>
  <si>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</si>
  <si>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</si>
  <si>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</si>
  <si>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</si>
  <si>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</si>
  <si>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</si>
  <si>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</si>
  <si>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</si>
  <si>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</si>
  <si>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</si>
  <si>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</si>
  <si>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</si>
  <si>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</si>
  <si>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</si>
  <si>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</si>
  <si>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</si>
  <si>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</si>
  <si>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</si>
  <si>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</si>
  <si>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</si>
  <si>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</si>
  <si>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</si>
  <si>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</si>
  <si>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</si>
  <si>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</si>
  <si>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</si>
  <si>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</si>
  <si>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</si>
  <si>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</si>
  <si>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</si>
  <si>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</si>
  <si>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</si>
  <si>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</si>
  <si>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</si>
  <si>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</si>
  <si>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</si>
  <si>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</si>
  <si>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</si>
  <si>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</si>
  <si>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</si>
  <si>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</si>
  <si>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</si>
  <si>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</si>
  <si>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</si>
  <si>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</si>
  <si>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</si>
  <si>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</si>
  <si>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</si>
  <si>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</si>
  <si>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</si>
  <si>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</si>
  <si>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</si>
  <si>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</si>
  <si>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</si>
  <si>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</si>
  <si>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</si>
  <si>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</si>
  <si>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</si>
  <si>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</si>
  <si>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</si>
  <si>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</si>
  <si>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</si>
  <si>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</si>
  <si>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</si>
  <si>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</si>
  <si>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</si>
  <si>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</si>
  <si>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</si>
  <si>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</si>
  <si>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</si>
  <si>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</si>
  <si>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</si>
  <si>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</si>
  <si>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</si>
  <si>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</si>
  <si>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</si>
  <si>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</si>
  <si>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</si>
  <si>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</si>
  <si>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</si>
  <si>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</si>
  <si>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</si>
  <si>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</si>
  <si>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</si>
  <si>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</si>
  <si>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</si>
  <si>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</si>
  <si>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</si>
  <si>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</si>
  <si>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</si>
  <si>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</si>
  <si>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</si>
  <si>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</si>
  <si>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</si>
  <si>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</si>
  <si>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</si>
  <si>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</si>
  <si>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</si>
  <si>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</si>
  <si>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</si>
  <si>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</si>
  <si>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</si>
  <si>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</si>
  <si>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</si>
  <si>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</si>
  <si>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</si>
  <si>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</si>
  <si>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</si>
  <si>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</si>
  <si>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</si>
  <si>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</si>
  <si>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</si>
  <si>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</si>
  <si>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</si>
  <si>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</si>
  <si>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</si>
  <si>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</si>
  <si>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</si>
  <si>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</si>
  <si>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</si>
  <si>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</si>
  <si>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</si>
  <si>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</si>
  <si>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</si>
  <si>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</si>
  <si>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</si>
  <si>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</si>
  <si>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</si>
  <si>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</si>
  <si>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</si>
  <si>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</si>
  <si>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</si>
  <si>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</si>
  <si>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</si>
  <si>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</si>
  <si>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</si>
  <si>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</si>
  <si>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</si>
  <si>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</si>
  <si>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</si>
  <si>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</si>
  <si>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</si>
  <si>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</si>
  <si>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</si>
  <si>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</si>
  <si>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</si>
  <si>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</si>
  <si>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</si>
  <si>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</si>
  <si>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</si>
  <si>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</si>
  <si>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</si>
  <si>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</si>
  <si>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</si>
  <si>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</si>
  <si>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</si>
  <si>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</si>
  <si>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</si>
  <si>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</si>
  <si>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</si>
  <si>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</si>
  <si>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</si>
  <si>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</si>
  <si>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</si>
  <si>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</si>
  <si>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</si>
  <si>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</si>
  <si>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</si>
  <si>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</si>
  <si>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</si>
  <si>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</si>
  <si>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</si>
  <si>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</si>
  <si>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</si>
  <si>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</si>
  <si>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</si>
  <si>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</si>
  <si>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</si>
  <si>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</si>
  <si>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</si>
  <si>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</si>
  <si>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</si>
  <si>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</si>
  <si>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</si>
  <si>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</si>
  <si>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</si>
  <si>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</si>
  <si>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</si>
  <si>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</si>
  <si>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</si>
  <si>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</si>
  <si>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</si>
  <si>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</si>
  <si>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</si>
  <si>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</si>
  <si>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</si>
  <si>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</si>
  <si>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</si>
  <si>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</si>
  <si>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</si>
  <si>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</si>
  <si>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</si>
  <si>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</si>
  <si>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</si>
  <si>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</si>
  <si>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</si>
  <si>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</si>
  <si>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</si>
  <si>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</si>
  <si>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</si>
  <si>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</si>
  <si>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</si>
  <si>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</si>
  <si>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</si>
  <si>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</si>
  <si>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</si>
  <si>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</si>
  <si>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</si>
  <si>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</si>
  <si>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</si>
  <si>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</si>
  <si>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</si>
  <si>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</si>
  <si>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</si>
  <si>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</si>
  <si>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</si>
  <si>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</si>
  <si>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</si>
  <si>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</si>
  <si>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</si>
  <si>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</si>
  <si>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</si>
  <si>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</si>
  <si>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</si>
  <si>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</si>
  <si>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</si>
  <si>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</si>
  <si>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</si>
  <si>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</si>
  <si>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</si>
  <si>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</si>
  <si>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</si>
  <si>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</si>
  <si>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</si>
  <si>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</si>
  <si>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</si>
  <si>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</si>
  <si>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</si>
  <si>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</si>
  <si>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</si>
  <si>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</si>
  <si>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</si>
  <si>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</si>
  <si>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</si>
  <si>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</si>
  <si>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</si>
  <si>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</si>
  <si>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</si>
  <si>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</si>
  <si>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</si>
  <si>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</si>
  <si>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</si>
  <si>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</si>
  <si>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</si>
  <si>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</si>
  <si>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</si>
  <si>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</si>
  <si>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</si>
  <si>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</si>
  <si>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</si>
  <si>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</si>
  <si>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</si>
  <si>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</si>
  <si>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</si>
  <si>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</si>
  <si>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</si>
  <si>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</si>
  <si>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</si>
  <si>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</si>
  <si>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</si>
  <si>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</si>
  <si>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</si>
  <si>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</si>
  <si>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</si>
  <si>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</si>
  <si>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</si>
  <si>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</si>
  <si>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</si>
  <si>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</si>
  <si>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</si>
  <si>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</si>
  <si>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</si>
  <si>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</si>
  <si>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</si>
  <si>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</si>
  <si>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</si>
  <si>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</si>
  <si>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</si>
  <si>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</si>
  <si>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</si>
  <si>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</si>
  <si>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</si>
  <si>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</si>
  <si>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</si>
  <si>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</si>
  <si>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</si>
  <si>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</si>
  <si>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</si>
  <si>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</si>
  <si>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</si>
  <si>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</si>
  <si>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</si>
  <si>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</si>
  <si>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</si>
  <si>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</si>
  <si>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</si>
  <si>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</si>
  <si>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</si>
  <si>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</si>
  <si>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</si>
  <si>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</si>
  <si>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</si>
  <si>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</si>
  <si>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</si>
  <si>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</si>
  <si>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</si>
  <si>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</si>
  <si>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</si>
  <si>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</si>
  <si>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</si>
  <si>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</si>
  <si>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</si>
  <si>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</si>
  <si>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</si>
  <si>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</si>
  <si>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</si>
  <si>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</si>
  <si>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</si>
  <si>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</si>
  <si>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</si>
  <si>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</si>
  <si>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</si>
  <si>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</si>
  <si>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</si>
  <si>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</si>
  <si>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</si>
  <si>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</si>
  <si>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</si>
  <si>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</si>
  <si>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</si>
  <si>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</si>
  <si>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</si>
  <si>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</si>
  <si>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</si>
  <si>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</si>
  <si>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</si>
  <si>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</si>
  <si>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</si>
  <si>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</si>
  <si>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</si>
  <si>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</si>
  <si>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</si>
  <si>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</si>
  <si>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</si>
  <si>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</si>
  <si>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</si>
  <si>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</si>
  <si>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</si>
  <si>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</si>
  <si>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</si>
  <si>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</si>
  <si>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</si>
  <si>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</si>
  <si>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</si>
  <si>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</si>
  <si>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</si>
  <si>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</si>
  <si>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</si>
  <si>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</si>
  <si>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</si>
  <si>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</si>
  <si>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</si>
  <si>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</si>
  <si>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</si>
  <si>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</si>
  <si>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</si>
  <si>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</si>
  <si>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</si>
  <si>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</si>
  <si>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</si>
  <si>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</si>
  <si>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</si>
  <si>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</si>
  <si>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</si>
  <si>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</si>
  <si>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</si>
  <si>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</si>
  <si>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</si>
  <si>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</si>
  <si>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</si>
  <si>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</si>
  <si>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</si>
  <si>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</si>
  <si>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</si>
  <si>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</si>
  <si>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</si>
  <si>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</si>
  <si>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</si>
  <si>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</si>
  <si>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</si>
  <si>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</si>
  <si>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</si>
  <si>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</si>
  <si>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</si>
  <si>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</si>
  <si>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</si>
  <si>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</si>
  <si>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</si>
  <si>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</si>
  <si>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</si>
  <si>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</si>
  <si>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</si>
  <si>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</si>
  <si>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</si>
  <si>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</si>
  <si>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</si>
  <si>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</si>
  <si>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</si>
  <si>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</si>
  <si>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</si>
  <si>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</si>
  <si>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</si>
  <si>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</si>
  <si>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</si>
  <si>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</si>
  <si>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</si>
  <si>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</si>
  <si>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</si>
  <si>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</si>
  <si>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</si>
  <si>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</si>
  <si>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</si>
  <si>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</si>
  <si>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</si>
  <si>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</si>
  <si>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</si>
  <si>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</si>
  <si>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</si>
  <si>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</si>
  <si>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</si>
  <si>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</si>
  <si>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</si>
  <si>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</si>
  <si>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</si>
  <si>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</si>
  <si>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</si>
  <si>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</si>
  <si>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</si>
  <si>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</si>
  <si>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</si>
  <si>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</si>
  <si>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</si>
  <si>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</si>
  <si>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</si>
  <si>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</si>
  <si>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</si>
  <si>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</si>
  <si>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</si>
  <si>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</si>
  <si>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</si>
  <si>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</si>
  <si>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</si>
  <si>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</si>
  <si>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</si>
  <si>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</si>
  <si>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</si>
  <si>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</si>
  <si>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</si>
  <si>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</si>
  <si>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</si>
  <si>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</si>
  <si>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</si>
  <si>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</si>
  <si>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</si>
  <si>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</si>
  <si>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</si>
  <si>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</si>
  <si>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</si>
  <si>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</si>
  <si>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</si>
  <si>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</si>
  <si>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</si>
  <si>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</si>
  <si>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</si>
  <si>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</si>
  <si>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</si>
  <si>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</si>
  <si>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</si>
  <si>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</si>
  <si>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</si>
  <si>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</si>
  <si>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</si>
  <si>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</si>
  <si>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</si>
  <si>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</si>
  <si>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</si>
  <si>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</si>
  <si>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</si>
  <si>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</si>
  <si>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</si>
  <si>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</si>
  <si>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</si>
  <si>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</si>
  <si>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</si>
  <si>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</si>
  <si>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</si>
  <si>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</si>
  <si>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</si>
  <si>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</si>
  <si>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</si>
  <si>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</si>
  <si>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</si>
  <si>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</si>
  <si>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</si>
  <si>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</si>
  <si>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</si>
  <si>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</si>
  <si>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</si>
  <si>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</si>
  <si>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</si>
  <si>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</si>
  <si>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</si>
  <si>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</si>
  <si>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</si>
  <si>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</si>
  <si>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</si>
  <si>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</si>
  <si>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</si>
  <si>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</si>
  <si>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</si>
  <si>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</si>
  <si>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</si>
  <si>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</si>
  <si>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</si>
  <si>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</si>
  <si>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</si>
  <si>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</si>
  <si>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</si>
  <si>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</si>
  <si>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</si>
  <si>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</si>
  <si>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</si>
  <si>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</si>
  <si>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</si>
  <si>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</si>
  <si>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</si>
  <si>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</si>
  <si>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</si>
  <si>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</si>
  <si>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</si>
  <si>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</si>
  <si>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</si>
  <si>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</si>
  <si>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</si>
  <si>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</si>
  <si>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</si>
  <si>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</si>
  <si>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</si>
  <si>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</si>
  <si>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</si>
  <si>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</si>
  <si>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</si>
  <si>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</si>
  <si>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</si>
  <si>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</si>
  <si>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</si>
  <si>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</si>
  <si>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</si>
  <si>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</si>
  <si>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</si>
  <si>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</si>
  <si>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</si>
  <si>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</si>
  <si>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</si>
  <si>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</si>
  <si>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</si>
  <si>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</si>
  <si>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</si>
  <si>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</si>
  <si>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</si>
  <si>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</si>
  <si>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</si>
  <si>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</si>
  <si>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</si>
  <si>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</si>
  <si>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</si>
  <si>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</si>
  <si>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</si>
  <si>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</si>
  <si>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</si>
  <si>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</si>
  <si>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</si>
  <si>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</si>
  <si>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</si>
  <si>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</si>
  <si>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</si>
  <si>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</si>
  <si>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</si>
  <si>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</si>
  <si>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</si>
  <si>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</si>
  <si>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</si>
  <si>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</si>
  <si>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</si>
  <si>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</si>
  <si>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</si>
  <si>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</si>
  <si>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</si>
  <si>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</si>
  <si>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</si>
  <si>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</si>
  <si>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</si>
  <si>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</si>
  <si>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</si>
  <si>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</si>
  <si>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</si>
  <si>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</si>
  <si>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</si>
  <si>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</si>
  <si>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</si>
  <si>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</si>
  <si>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</si>
  <si>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</si>
  <si>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</si>
  <si>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</si>
  <si>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</si>
  <si>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</si>
  <si>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</si>
  <si>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</si>
  <si>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</si>
  <si>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</si>
  <si>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</si>
  <si>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</si>
  <si>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</si>
  <si>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</si>
  <si>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</si>
  <si>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</si>
  <si>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</si>
  <si>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</si>
  <si>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</si>
  <si>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</si>
  <si>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</si>
  <si>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</si>
  <si>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</si>
  <si>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</si>
  <si>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</si>
  <si>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</si>
  <si>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</si>
  <si>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</si>
  <si>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</si>
  <si>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</si>
  <si>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</si>
  <si>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</si>
  <si>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</si>
  <si>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</si>
  <si>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</si>
  <si>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</si>
  <si>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</si>
  <si>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</si>
  <si>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</si>
  <si>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</si>
  <si>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</si>
  <si>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</si>
  <si>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</si>
  <si>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</si>
  <si>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</si>
  <si>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</si>
  <si>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</si>
  <si>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</si>
  <si>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</si>
  <si>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</si>
  <si>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</si>
  <si>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</si>
  <si>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</si>
  <si>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</si>
  <si>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</si>
  <si>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</si>
  <si>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</si>
  <si>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</si>
  <si>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</si>
  <si>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</si>
  <si>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</si>
  <si>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</si>
  <si>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</si>
  <si>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</si>
  <si>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</si>
  <si>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</si>
  <si>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</si>
  <si>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</si>
  <si>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</si>
  <si>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</si>
  <si>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</si>
  <si>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</si>
  <si>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</si>
  <si>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</si>
  <si>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</si>
  <si>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</si>
  <si>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</si>
  <si>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</si>
  <si>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</si>
  <si>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</si>
  <si>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</si>
  <si>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</si>
  <si>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</si>
  <si>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</si>
  <si>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</si>
  <si>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</si>
  <si>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</si>
  <si>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</si>
  <si>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</si>
  <si>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</si>
  <si>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</si>
  <si>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</si>
  <si>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</si>
  <si>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</si>
  <si>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</si>
  <si>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</si>
  <si>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</si>
  <si>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</si>
  <si>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</si>
  <si>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</si>
  <si>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</si>
  <si>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</si>
  <si>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</si>
  <si>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</si>
  <si>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</si>
  <si>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</si>
  <si>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</si>
  <si>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</si>
  <si>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</si>
  <si>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</si>
  <si>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</si>
  <si>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</si>
  <si>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</si>
  <si>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</si>
  <si>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</si>
  <si>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</si>
  <si>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</si>
  <si>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</si>
  <si>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</si>
  <si>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</si>
  <si>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</si>
  <si>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</si>
  <si>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</si>
  <si>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</si>
  <si>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</si>
  <si>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</si>
  <si>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</si>
  <si>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</si>
  <si>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</si>
  <si>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</si>
  <si>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</si>
  <si>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</si>
  <si>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</si>
  <si>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</si>
  <si>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</si>
  <si>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</si>
  <si>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</si>
  <si>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</si>
  <si>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</si>
  <si>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</si>
  <si>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</si>
  <si>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</si>
  <si>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</si>
  <si>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</si>
  <si>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</si>
  <si>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</si>
  <si>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</si>
  <si>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</si>
  <si>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</si>
  <si>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</si>
  <si>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</si>
  <si>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</si>
  <si>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</si>
  <si>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</si>
  <si>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</si>
  <si>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</si>
  <si>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</si>
  <si>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</si>
  <si>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</si>
  <si>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</si>
  <si>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</si>
  <si>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</si>
  <si>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</si>
  <si>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</si>
  <si>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</si>
  <si>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</si>
  <si>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</si>
  <si>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</si>
  <si>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</si>
  <si>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</si>
  <si>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</si>
  <si>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</si>
  <si>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</si>
  <si>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</si>
  <si>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</si>
  <si>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</si>
  <si>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</si>
  <si>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</si>
  <si>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</si>
  <si>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</si>
  <si>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</si>
  <si>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</si>
  <si>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</si>
  <si>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</si>
  <si>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</si>
  <si>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</si>
  <si>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</si>
  <si>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</si>
  <si>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</si>
  <si>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</si>
  <si>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</si>
  <si>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</si>
  <si>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</si>
  <si>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</si>
  <si>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</si>
  <si>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</si>
  <si>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</si>
  <si>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</si>
  <si>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</si>
  <si>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</si>
  <si>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</si>
  <si>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</si>
  <si>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</si>
  <si>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</si>
  <si>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</si>
  <si>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</si>
  <si>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</si>
  <si>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</si>
  <si>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</si>
  <si>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</si>
  <si>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</si>
  <si>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</si>
  <si>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</si>
  <si>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</si>
  <si>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</si>
  <si>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</si>
  <si>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</si>
  <si>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</si>
  <si>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</si>
  <si>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</si>
  <si>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</si>
  <si>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</si>
  <si>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</si>
  <si>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</si>
  <si>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</si>
  <si>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</si>
  <si>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</si>
  <si>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</si>
  <si>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</si>
  <si>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</si>
  <si>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</si>
  <si>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</si>
  <si>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</si>
  <si>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</si>
  <si>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</si>
  <si>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</si>
  <si>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</si>
  <si>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</si>
  <si>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</si>
  <si>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</si>
  <si>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</si>
  <si>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</si>
  <si>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</si>
  <si>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</si>
  <si>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</si>
  <si>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</si>
  <si>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</si>
  <si>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</si>
  <si>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</si>
  <si>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</si>
  <si>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</si>
  <si>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</si>
  <si>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</si>
  <si>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</si>
  <si>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</si>
  <si>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</si>
  <si>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</si>
  <si>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</si>
  <si>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</si>
  <si>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</si>
  <si>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</si>
  <si>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</si>
  <si>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</si>
  <si>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</si>
  <si>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</si>
  <si>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</si>
  <si>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</si>
  <si>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</si>
  <si>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</si>
  <si>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</si>
  <si>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</si>
  <si>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</si>
  <si>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</si>
  <si>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</si>
  <si>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</si>
  <si>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</si>
  <si>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</si>
  <si>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</si>
  <si>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</si>
  <si>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</si>
  <si>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</si>
  <si>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</si>
  <si>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</si>
  <si>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</si>
  <si>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</si>
  <si>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</si>
  <si>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</si>
  <si>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</si>
  <si>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</si>
  <si>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</si>
  <si>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</si>
  <si>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</si>
  <si>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</si>
  <si>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</si>
  <si>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</si>
  <si>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</si>
  <si>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</si>
  <si>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</si>
  <si>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</si>
  <si>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</si>
  <si>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</si>
  <si>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</si>
  <si>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</si>
  <si>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</si>
  <si>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</si>
  <si>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</si>
  <si>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</si>
  <si>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</si>
  <si>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</si>
  <si>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</si>
  <si>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</si>
  <si>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</si>
  <si>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</si>
  <si>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</si>
  <si>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</si>
  <si>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</si>
  <si>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</si>
  <si>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</si>
  <si>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</si>
  <si>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</si>
  <si>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</si>
  <si>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</si>
  <si>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</si>
  <si>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</si>
  <si>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</si>
  <si>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</si>
  <si>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</si>
  <si>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</si>
  <si>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</si>
  <si>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</si>
  <si>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</si>
  <si>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</si>
  <si>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</si>
  <si>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</si>
  <si>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</si>
  <si>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</si>
  <si>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</si>
  <si>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</si>
  <si>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</si>
  <si>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</si>
  <si>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</si>
  <si>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</si>
  <si>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</si>
  <si>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</si>
  <si>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</si>
  <si>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</si>
  <si>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</si>
  <si>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</si>
  <si>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</si>
  <si>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</si>
  <si>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</si>
  <si>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</si>
  <si>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</si>
  <si>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</si>
  <si>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</si>
  <si>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</si>
  <si>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</si>
  <si>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</si>
  <si>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</si>
  <si>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</si>
  <si>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</si>
  <si>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</si>
  <si>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</si>
  <si>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</si>
  <si>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</si>
  <si>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</si>
  <si>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</si>
  <si>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</si>
  <si>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</si>
  <si>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</si>
  <si>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</si>
  <si>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</si>
  <si>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</si>
  <si>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</si>
  <si>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</si>
  <si>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</si>
  <si>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</si>
  <si>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</si>
  <si>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</si>
  <si>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</si>
  <si>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</si>
  <si>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</si>
  <si>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</si>
  <si>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</si>
  <si>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</si>
  <si>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</si>
  <si>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</si>
  <si>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</si>
  <si>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</si>
  <si>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</si>
  <si>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</si>
  <si>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</si>
  <si>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</si>
  <si>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</si>
  <si>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</si>
  <si>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</si>
  <si>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</si>
  <si>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</si>
  <si>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</si>
  <si>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</si>
  <si>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</si>
  <si>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</si>
  <si>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</si>
  <si>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</si>
  <si>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</si>
  <si>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</si>
  <si>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</si>
  <si>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</si>
  <si>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</si>
  <si>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</si>
  <si>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</si>
  <si>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</si>
  <si>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</si>
  <si>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</si>
  <si>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</si>
  <si>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</si>
  <si>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</si>
  <si>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</si>
  <si>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</si>
  <si>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</si>
  <si>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</si>
  <si>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</si>
  <si>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</si>
  <si>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</si>
  <si>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</si>
  <si>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</si>
  <si>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</si>
  <si>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</si>
  <si>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</si>
  <si>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</si>
  <si>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</si>
  <si>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</si>
  <si>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</si>
  <si>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</si>
  <si>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</si>
  <si>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</si>
  <si>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</si>
  <si>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</si>
  <si>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</si>
  <si>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</si>
  <si>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</si>
  <si>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</si>
  <si>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</si>
  <si>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</si>
  <si>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</si>
  <si>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</si>
  <si>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</si>
  <si>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</si>
  <si>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</si>
  <si>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</si>
  <si>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</si>
  <si>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</si>
  <si>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</si>
  <si>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</si>
  <si>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</si>
  <si>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</si>
  <si>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</si>
  <si>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</si>
  <si>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</si>
  <si>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</si>
  <si>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</si>
  <si>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</si>
  <si>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</si>
  <si>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</si>
  <si>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</si>
  <si>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</si>
  <si>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</si>
  <si>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</si>
  <si>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</si>
  <si>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</si>
  <si>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</si>
  <si>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</si>
  <si>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</si>
  <si>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</si>
  <si>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</si>
  <si>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</si>
  <si>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</si>
  <si>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</si>
  <si>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</si>
  <si>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</si>
  <si>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</si>
  <si>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</si>
  <si>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</si>
  <si>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</si>
  <si>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</si>
  <si>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</si>
  <si>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</si>
  <si>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</si>
  <si>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</si>
  <si>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</si>
  <si>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</si>
  <si>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</si>
  <si>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</si>
  <si>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</si>
  <si>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</si>
  <si>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</si>
  <si>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</si>
  <si>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</si>
  <si>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</si>
  <si>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</si>
  <si>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</si>
  <si>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</si>
  <si>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</si>
  <si>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</si>
  <si>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</si>
  <si>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</si>
  <si>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</si>
  <si>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</si>
  <si>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</si>
  <si>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</si>
  <si>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</si>
  <si>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</si>
  <si>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</si>
  <si>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</si>
  <si>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</si>
  <si>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</si>
  <si>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</si>
  <si>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</si>
  <si>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</si>
  <si>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</si>
  <si>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</si>
  <si>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</si>
  <si>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</si>
  <si>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</si>
  <si>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</si>
  <si>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</si>
  <si>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</si>
  <si>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</si>
  <si>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</si>
  <si>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</si>
  <si>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</si>
  <si>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</si>
  <si>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</si>
  <si>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</si>
  <si>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</si>
  <si>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</si>
  <si>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</si>
  <si>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</si>
  <si>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</si>
  <si>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</si>
  <si>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</si>
  <si>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</si>
  <si>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</si>
  <si>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</si>
  <si>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</si>
  <si>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</si>
  <si>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</si>
  <si>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</si>
  <si>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</si>
  <si>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</si>
  <si>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</si>
  <si>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</si>
  <si>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</si>
  <si>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</si>
  <si>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</si>
  <si>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</si>
  <si>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</si>
  <si>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</si>
  <si>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</si>
  <si>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</si>
  <si>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</si>
  <si>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</si>
  <si>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</si>
  <si>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</si>
  <si>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</si>
  <si>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</si>
  <si>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</si>
  <si>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</si>
  <si>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</si>
  <si>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</si>
  <si>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</si>
  <si>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</si>
  <si>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</si>
  <si>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</si>
  <si>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</si>
  <si>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</si>
  <si>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</si>
  <si>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</si>
  <si>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</si>
  <si>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</si>
  <si>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</si>
  <si>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</si>
  <si>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</si>
  <si>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</si>
  <si>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</si>
  <si>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</si>
  <si>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</si>
  <si>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</si>
  <si>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</si>
  <si>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</si>
  <si>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</si>
  <si>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</si>
  <si>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</si>
  <si>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</si>
  <si>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</si>
  <si>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</si>
  <si>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</si>
  <si>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</si>
  <si>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</si>
  <si>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</si>
  <si>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</si>
  <si>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</si>
  <si>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</si>
  <si>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</si>
  <si>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</si>
  <si>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</si>
  <si>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</si>
  <si>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</si>
  <si>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</si>
  <si>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</si>
  <si>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</si>
  <si>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</si>
  <si>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</si>
  <si>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</si>
  <si>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</si>
  <si>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</si>
  <si>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</si>
  <si>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</si>
  <si>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</si>
  <si>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</si>
  <si>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</si>
  <si>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</si>
  <si>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</si>
  <si>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</si>
  <si>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</si>
  <si>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</si>
  <si>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</si>
  <si>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</si>
  <si>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</si>
  <si>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</si>
  <si>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</si>
  <si>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</si>
  <si>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</si>
  <si>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</si>
  <si>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</si>
  <si>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</si>
  <si>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</si>
  <si>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</si>
  <si>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</si>
  <si>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</si>
  <si>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</si>
  <si>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</si>
  <si>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</si>
  <si>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</si>
  <si>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</si>
  <si>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</si>
  <si>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</si>
  <si>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</si>
  <si>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</si>
  <si>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</si>
  <si>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</si>
  <si>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</si>
  <si>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</si>
  <si>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</si>
  <si>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</si>
  <si>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</si>
  <si>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</si>
  <si>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</si>
  <si>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</si>
  <si>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</si>
  <si>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</si>
  <si>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</si>
  <si>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</si>
  <si>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</si>
  <si>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</si>
  <si>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</si>
  <si>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</si>
  <si>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</si>
  <si>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</si>
  <si>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</si>
  <si>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</si>
  <si>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</si>
  <si>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</si>
  <si>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</si>
  <si>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</si>
  <si>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</si>
  <si>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</si>
  <si>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</si>
  <si>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</si>
  <si>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</si>
  <si>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</si>
  <si>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</si>
  <si>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</si>
  <si>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</si>
  <si>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</si>
  <si>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</si>
  <si>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</si>
  <si>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</si>
  <si>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</si>
  <si>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</si>
  <si>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</si>
  <si>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</si>
  <si>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</si>
  <si>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</si>
  <si>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</si>
  <si>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</si>
  <si>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</si>
  <si>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</si>
  <si>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</si>
  <si>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</si>
  <si>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</si>
  <si>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</si>
  <si>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</si>
  <si>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</si>
  <si>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</si>
  <si>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</si>
  <si>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</si>
  <si>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</si>
  <si>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</si>
  <si>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</si>
  <si>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</si>
  <si>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</si>
  <si>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</si>
  <si>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</si>
  <si>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</si>
  <si>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</si>
  <si>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</si>
  <si>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</si>
  <si>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</si>
  <si>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</si>
  <si>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</si>
  <si>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</si>
  <si>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</si>
  <si>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</si>
  <si>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</si>
  <si>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</si>
  <si>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</si>
  <si>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</si>
  <si>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</si>
  <si>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</si>
  <si>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</si>
  <si>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</si>
  <si>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</si>
  <si>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</si>
  <si>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</si>
  <si>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</si>
  <si>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</si>
  <si>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</si>
  <si>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</si>
  <si>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</si>
  <si>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</si>
  <si>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</si>
  <si>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</si>
  <si>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</si>
  <si>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</si>
  <si>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</si>
  <si>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</si>
  <si>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</si>
  <si>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</si>
  <si>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</si>
  <si>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</si>
  <si>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</si>
  <si>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</si>
  <si>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</si>
  <si>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</si>
  <si>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</si>
  <si>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</si>
  <si>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</si>
  <si>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</si>
  <si>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</si>
  <si>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</si>
  <si>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</si>
  <si>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</si>
  <si>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</si>
  <si>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</si>
  <si>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</si>
  <si>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</si>
  <si>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</si>
  <si>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</si>
  <si>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</si>
  <si>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</si>
  <si>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</si>
  <si>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</si>
  <si>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</si>
  <si>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</si>
  <si>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</si>
  <si>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</si>
  <si>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</si>
  <si>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</si>
  <si>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</si>
  <si>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</si>
  <si>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</si>
  <si>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</si>
  <si>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</si>
  <si>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</si>
  <si>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</si>
  <si>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</si>
  <si>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</si>
  <si>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</si>
  <si>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</si>
  <si>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</si>
  <si>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</si>
  <si>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</si>
  <si>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</si>
  <si>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</si>
  <si>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</si>
  <si>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</si>
  <si>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</si>
  <si>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</si>
  <si>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</si>
  <si>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</si>
  <si>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</si>
  <si>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</si>
  <si>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</si>
  <si>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</si>
  <si>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</si>
  <si>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</si>
  <si>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</si>
  <si>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</si>
  <si>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</si>
  <si>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</si>
  <si>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</si>
  <si>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</si>
  <si>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</si>
  <si>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</si>
  <si>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</si>
  <si>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</si>
  <si>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</si>
  <si>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</si>
  <si>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</si>
  <si>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</si>
  <si>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</si>
  <si>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</si>
  <si>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</si>
  <si>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</si>
  <si>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</si>
  <si>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</si>
  <si>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</si>
  <si>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</si>
  <si>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</si>
  <si>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</si>
  <si>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</si>
  <si>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</si>
  <si>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</si>
  <si>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</si>
  <si>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</si>
  <si>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</si>
  <si>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</si>
  <si>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</si>
  <si>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</si>
  <si>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</si>
  <si>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</si>
  <si>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</si>
  <si>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</si>
  <si>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</si>
  <si>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</si>
  <si>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</si>
  <si>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</si>
  <si>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</si>
  <si>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</si>
  <si>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</si>
  <si>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</si>
  <si>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</si>
  <si>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</si>
  <si>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</si>
  <si>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</si>
  <si>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</si>
  <si>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</si>
  <si>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</si>
  <si>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</si>
  <si>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</si>
  <si>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</si>
  <si>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</si>
  <si>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</si>
  <si>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</si>
  <si>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</si>
  <si>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</si>
  <si>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</si>
  <si>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</si>
  <si>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</si>
  <si>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</si>
  <si>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</si>
  <si>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</si>
  <si>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</si>
  <si>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</si>
  <si>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</si>
  <si>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</si>
  <si>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</si>
  <si>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</si>
  <si>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</si>
  <si>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</si>
  <si>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</si>
  <si>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</si>
  <si>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</si>
  <si>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</si>
  <si>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</si>
  <si>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</si>
  <si>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</si>
  <si>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</si>
  <si>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</si>
  <si>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</si>
  <si>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</si>
  <si>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</si>
  <si>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</si>
  <si>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</si>
  <si>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</si>
  <si>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</si>
  <si>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</si>
  <si>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</si>
  <si>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</si>
  <si>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</si>
  <si>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</si>
  <si>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</si>
  <si>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</si>
  <si>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</si>
  <si>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</si>
  <si>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</si>
  <si>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</si>
  <si>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</si>
  <si>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</si>
  <si>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</si>
  <si>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</si>
  <si>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</si>
  <si>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</si>
  <si>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</si>
  <si>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</si>
  <si>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</si>
  <si>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</si>
  <si>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</si>
  <si>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</si>
  <si>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</si>
  <si>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</si>
  <si>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</si>
  <si>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</si>
  <si>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</si>
  <si>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</si>
  <si>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</si>
  <si>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</si>
  <si>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</si>
  <si>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</si>
  <si>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</si>
  <si>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</si>
  <si>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</si>
  <si>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</si>
  <si>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</si>
  <si>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</si>
  <si>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</si>
  <si>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</si>
  <si>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</si>
  <si>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</si>
  <si>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</si>
  <si>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</si>
  <si>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</si>
  <si>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</si>
  <si>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</si>
  <si>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</si>
  <si>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</si>
  <si>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</si>
  <si>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</si>
  <si>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</si>
  <si>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</si>
  <si>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</si>
  <si>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</si>
  <si>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</si>
  <si>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</si>
  <si>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</si>
  <si>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</si>
  <si>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</si>
  <si>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</si>
  <si>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</si>
  <si>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</si>
  <si>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</si>
  <si>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</si>
  <si>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</si>
  <si>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</si>
  <si>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</si>
  <si>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</si>
  <si>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</si>
  <si>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</si>
  <si>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</si>
  <si>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</si>
  <si>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</si>
  <si>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</si>
  <si>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</si>
  <si>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</si>
  <si>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</si>
  <si>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</si>
  <si>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</si>
  <si>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</si>
  <si>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</si>
  <si>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</si>
  <si>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</si>
  <si>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</si>
  <si>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</si>
  <si>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</si>
  <si>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</si>
  <si>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</si>
  <si>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</si>
  <si>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</si>
  <si>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</si>
  <si>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</si>
  <si>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</si>
  <si>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</si>
  <si>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</si>
  <si>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</si>
  <si>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</si>
  <si>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</si>
  <si>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</si>
  <si>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</si>
  <si>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</si>
  <si>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</si>
  <si>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</si>
  <si>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</si>
  <si>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</si>
  <si>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</si>
  <si>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</si>
  <si>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</si>
  <si>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</si>
  <si>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</si>
  <si>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</si>
  <si>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</si>
  <si>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</si>
  <si>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</si>
  <si>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</si>
  <si>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</si>
  <si>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</si>
  <si>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</si>
  <si>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</si>
  <si>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</si>
  <si>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</si>
  <si>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</si>
  <si>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</si>
  <si>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</si>
  <si>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</si>
  <si>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</si>
  <si>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</si>
  <si>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</si>
  <si>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</si>
  <si>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</si>
  <si>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</si>
  <si>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</si>
  <si>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</si>
  <si>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</si>
  <si>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</si>
  <si>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</si>
  <si>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</si>
  <si>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</si>
  <si>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</si>
  <si>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</si>
  <si>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</si>
  <si>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</si>
  <si>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</si>
  <si>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</si>
  <si>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</si>
  <si>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</si>
  <si>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</si>
  <si>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</si>
  <si>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</si>
  <si>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</si>
  <si>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</si>
  <si>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</si>
  <si>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</si>
  <si>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</si>
  <si>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</si>
  <si>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</si>
  <si>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</si>
  <si>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</si>
  <si>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</si>
  <si>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</si>
  <si>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</si>
  <si>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</si>
  <si>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</si>
  <si>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</si>
  <si>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</si>
  <si>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</si>
  <si>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</si>
  <si>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</si>
  <si>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</si>
  <si>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</si>
  <si>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</si>
  <si>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</si>
  <si>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</si>
  <si>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</si>
  <si>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</si>
  <si>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</si>
  <si>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</si>
  <si>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</si>
  <si>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</si>
  <si>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</si>
  <si>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</si>
  <si>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</si>
  <si>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</si>
  <si>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</si>
  <si>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</si>
  <si>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</si>
  <si>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</si>
  <si>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</si>
  <si>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</si>
  <si>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</si>
  <si>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</si>
  <si>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</si>
  <si>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</si>
  <si>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</si>
  <si>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</si>
  <si>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</si>
  <si>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</si>
  <si>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</si>
  <si>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</si>
  <si>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</si>
  <si>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</si>
  <si>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</si>
  <si>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</si>
  <si>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</si>
  <si>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</si>
  <si>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</si>
  <si>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</si>
  <si>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</si>
  <si>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</si>
  <si>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</si>
  <si>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</si>
  <si>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</si>
  <si>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</si>
  <si>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</si>
  <si>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</si>
  <si>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</si>
  <si>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</si>
  <si>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</si>
  <si>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</si>
  <si>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</si>
  <si>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</si>
  <si>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</si>
  <si>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</si>
  <si>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</si>
  <si>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</si>
  <si>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</si>
  <si>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</si>
  <si>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</si>
  <si>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</si>
  <si>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</si>
  <si>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</si>
  <si>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</si>
  <si>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</si>
  <si>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</si>
  <si>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</si>
  <si>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</si>
  <si>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</si>
  <si>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</si>
  <si>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</si>
  <si>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</si>
  <si>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</si>
  <si>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</si>
  <si>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</si>
  <si>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</si>
  <si>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</si>
  <si>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</si>
  <si>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</si>
  <si>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</si>
  <si>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</si>
  <si>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</si>
  <si>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</si>
  <si>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</si>
  <si>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</si>
  <si>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</si>
  <si>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</si>
  <si>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</si>
  <si>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</si>
  <si>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</si>
  <si>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</si>
  <si>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</si>
  <si>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</si>
  <si>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</si>
  <si>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</si>
  <si>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</si>
  <si>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</si>
  <si>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</si>
  <si>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</si>
  <si>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</si>
  <si>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</si>
  <si>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</si>
  <si>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</si>
  <si>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</si>
  <si>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</si>
  <si>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</si>
  <si>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</si>
  <si>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</si>
  <si>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</si>
  <si>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</si>
  <si>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</si>
  <si>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</si>
  <si>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</si>
  <si>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</si>
  <si>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</si>
  <si>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</si>
  <si>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</si>
  <si>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</si>
  <si>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</si>
  <si>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</si>
  <si>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</si>
  <si>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</si>
  <si>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</si>
  <si>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</si>
  <si>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</si>
  <si>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</si>
  <si>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</si>
  <si>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</si>
  <si>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</si>
  <si>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</si>
  <si>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</si>
  <si>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</si>
  <si>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</si>
  <si>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</si>
  <si>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</si>
  <si>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</si>
  <si>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</si>
  <si>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</si>
  <si>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</si>
  <si>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</si>
  <si>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</si>
  <si>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</si>
  <si>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</si>
  <si>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</si>
  <si>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</si>
  <si>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</si>
  <si>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</si>
  <si>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</si>
  <si>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</si>
  <si>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</si>
  <si>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</si>
  <si>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</si>
  <si>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</si>
  <si>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</si>
  <si>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</si>
  <si>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</si>
  <si>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</si>
  <si>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</si>
  <si>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</si>
  <si>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</si>
  <si>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</si>
  <si>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</si>
  <si>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</si>
  <si>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</si>
  <si>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</si>
  <si>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</si>
  <si>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</si>
  <si>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</si>
  <si>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</si>
  <si>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</si>
  <si>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</si>
  <si>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</si>
  <si>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</si>
  <si>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</si>
  <si>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</si>
  <si>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</si>
  <si>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</si>
  <si>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</si>
  <si>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</si>
  <si>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</si>
  <si>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</si>
  <si>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</si>
  <si>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</si>
  <si>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</si>
  <si>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</si>
  <si>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</si>
  <si>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</si>
  <si>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</si>
  <si>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</si>
  <si>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</si>
  <si>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</si>
  <si>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</si>
  <si>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</si>
  <si>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</si>
  <si>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</si>
  <si>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</si>
  <si>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</si>
  <si>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</si>
  <si>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</si>
  <si>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</si>
  <si>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</si>
  <si>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</si>
  <si>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</si>
  <si>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</si>
  <si>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</si>
  <si>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</si>
  <si>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</si>
  <si>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</si>
  <si>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</si>
  <si>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</si>
  <si>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</si>
  <si>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</si>
  <si>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</si>
  <si>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</si>
  <si>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</si>
  <si>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</si>
  <si>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</si>
  <si>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</si>
  <si>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</si>
  <si>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</si>
  <si>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</si>
  <si>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</si>
  <si>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</si>
  <si>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</si>
  <si>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</si>
  <si>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</si>
  <si>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</si>
  <si>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</si>
  <si>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</si>
  <si>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</si>
  <si>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</si>
  <si>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</si>
  <si>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</si>
  <si>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</si>
  <si>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</si>
  <si>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</si>
  <si>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</si>
  <si>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</si>
  <si>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</si>
  <si>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</si>
  <si>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</si>
  <si>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</si>
  <si>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</si>
  <si>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</si>
  <si>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</si>
  <si>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</si>
  <si>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</si>
  <si>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</si>
  <si>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</si>
  <si>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</si>
  <si>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</si>
  <si>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</si>
  <si>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</si>
  <si>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</si>
  <si>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</si>
  <si>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</si>
  <si>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</si>
  <si>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</si>
  <si>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</si>
  <si>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</si>
  <si>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</si>
  <si>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</si>
  <si>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</si>
  <si>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</si>
  <si>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</si>
  <si>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</si>
  <si>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</si>
  <si>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</si>
  <si>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</si>
  <si>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</si>
  <si>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</si>
  <si>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</si>
  <si>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</si>
  <si>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</si>
  <si>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</si>
  <si>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</si>
  <si>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</si>
  <si>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</si>
  <si>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</si>
  <si>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</si>
  <si>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</si>
  <si>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</si>
  <si>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</si>
  <si>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</si>
  <si>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</si>
  <si>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</si>
  <si>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</si>
  <si>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</si>
  <si>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</si>
  <si>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</si>
  <si>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</si>
  <si>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</si>
  <si>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</si>
  <si>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</si>
  <si>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</si>
  <si>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</si>
  <si>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</si>
  <si>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</si>
  <si>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</si>
  <si>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</si>
  <si>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</si>
  <si>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</si>
  <si>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</si>
  <si>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</si>
  <si>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</si>
  <si>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</si>
  <si>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</si>
  <si>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</si>
  <si>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</si>
  <si>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</si>
  <si>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</si>
  <si>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</si>
  <si>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</si>
  <si>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</si>
  <si>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</si>
  <si>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</si>
  <si>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</si>
  <si>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</si>
  <si>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</si>
  <si>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</si>
  <si>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</si>
  <si>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</si>
  <si>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</si>
  <si>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</si>
  <si>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</si>
  <si>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</si>
  <si>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</si>
  <si>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</si>
  <si>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</si>
  <si>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</si>
  <si>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</si>
  <si>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</si>
  <si>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</si>
  <si>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</si>
  <si>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</si>
  <si>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</si>
  <si>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</si>
  <si>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</si>
  <si>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</si>
  <si>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</si>
  <si>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</si>
  <si>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</si>
  <si>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</si>
  <si>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</si>
  <si>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</si>
  <si>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</si>
  <si>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</si>
  <si>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</si>
  <si>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</si>
  <si>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</si>
  <si>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</si>
  <si>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</si>
  <si>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</si>
  <si>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</si>
  <si>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</si>
  <si>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</si>
  <si>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</si>
  <si>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</si>
  <si>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</si>
  <si>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</si>
  <si>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</si>
  <si>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</si>
  <si>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</si>
  <si>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</si>
  <si>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</si>
  <si>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</si>
  <si>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</si>
  <si>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</si>
  <si>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</si>
  <si>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</si>
  <si>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</si>
  <si>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</si>
  <si>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</si>
  <si>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</si>
  <si>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</si>
  <si>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</si>
  <si>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</si>
  <si>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</si>
  <si>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</si>
  <si>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</si>
  <si>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</si>
  <si>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</si>
  <si>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</si>
  <si>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</si>
  <si>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</si>
  <si>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</si>
  <si>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</si>
  <si>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</si>
  <si>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</si>
  <si>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</si>
  <si>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</si>
  <si>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</si>
  <si>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</si>
  <si>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</si>
  <si>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</si>
  <si>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</si>
  <si>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</si>
  <si>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</si>
  <si>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</si>
  <si>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</si>
  <si>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</si>
  <si>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</si>
  <si>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</si>
  <si>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</si>
  <si>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</si>
  <si>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</si>
  <si>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</si>
  <si>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</si>
  <si>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</si>
  <si>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</si>
  <si>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</si>
  <si>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</si>
  <si>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</si>
  <si>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</si>
  <si>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</si>
  <si>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</si>
  <si>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</si>
  <si>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</si>
  <si>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</si>
  <si>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</si>
  <si>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</si>
  <si>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</si>
  <si>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</si>
  <si>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</si>
  <si>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</si>
  <si>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</si>
  <si>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</si>
  <si>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</si>
  <si>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</si>
  <si>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</si>
  <si>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</si>
  <si>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</si>
  <si>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</si>
  <si>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</si>
  <si>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</si>
  <si>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</si>
  <si>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</si>
  <si>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</si>
  <si>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</si>
  <si>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</si>
  <si>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</si>
  <si>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</si>
  <si>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</si>
  <si>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</si>
  <si>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</si>
  <si>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</si>
  <si>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</si>
  <si>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</si>
  <si>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</si>
  <si>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</si>
  <si>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</si>
  <si>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</si>
  <si>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</si>
  <si>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</si>
  <si>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</si>
  <si>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</si>
  <si>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</si>
  <si>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</si>
  <si>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</si>
  <si>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</si>
  <si>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</si>
  <si>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</si>
  <si>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</si>
  <si>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</si>
  <si>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</si>
  <si>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</si>
  <si>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</si>
  <si>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</si>
  <si>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</si>
  <si>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</si>
  <si>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</si>
  <si>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</si>
  <si>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</si>
  <si>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</si>
  <si>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</si>
  <si>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</si>
  <si>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</si>
  <si>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</si>
  <si>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</si>
  <si>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</si>
  <si>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</si>
  <si>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</si>
  <si>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</si>
  <si>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</si>
  <si>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</si>
  <si>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</si>
  <si>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</si>
  <si>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</si>
  <si>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</si>
  <si>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</si>
  <si>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</si>
  <si>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</si>
  <si>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</si>
  <si>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</si>
  <si>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</si>
  <si>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</si>
  <si>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</si>
  <si>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</si>
  <si>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</si>
  <si>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</si>
  <si>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</si>
  <si>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</si>
  <si>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</si>
  <si>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</si>
  <si>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</si>
  <si>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</si>
  <si>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</si>
  <si>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</si>
  <si>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</si>
  <si>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</si>
  <si>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</si>
  <si>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</si>
  <si>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</si>
  <si>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</si>
  <si>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</si>
  <si>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</si>
  <si>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</si>
  <si>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</si>
  <si>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</si>
  <si>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</si>
  <si>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</si>
  <si>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</si>
  <si>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</si>
  <si>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</si>
  <si>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</si>
  <si>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</si>
  <si>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</si>
  <si>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</si>
  <si>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</si>
  <si>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</si>
  <si>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</si>
  <si>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</si>
  <si>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</si>
  <si>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</si>
  <si>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</si>
  <si>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</si>
  <si>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</si>
  <si>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</si>
  <si>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</si>
  <si>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</si>
  <si>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</si>
  <si>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</si>
  <si>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</si>
  <si>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</si>
  <si>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</si>
  <si>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</si>
  <si>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</si>
  <si>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</si>
  <si>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</si>
  <si>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</si>
  <si>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</si>
  <si>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</si>
  <si>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</si>
  <si>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</si>
  <si>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</si>
  <si>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</si>
  <si>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</si>
  <si>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</si>
  <si>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</si>
  <si>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</si>
  <si>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</si>
  <si>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</si>
  <si>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</si>
  <si>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</si>
  <si>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</si>
  <si>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</si>
  <si>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</si>
  <si>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</si>
  <si>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</si>
  <si>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</si>
  <si>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</si>
  <si>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</si>
  <si>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</si>
  <si>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</si>
  <si>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</si>
  <si>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</si>
  <si>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</si>
  <si>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</si>
  <si>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</si>
  <si>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</si>
  <si>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</si>
  <si>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</si>
  <si>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</si>
  <si>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</si>
  <si>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</si>
  <si>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</si>
  <si>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</si>
  <si>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</si>
  <si>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</si>
  <si>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</si>
  <si>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</si>
  <si>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</si>
  <si>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</si>
  <si>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</si>
  <si>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</si>
  <si>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</si>
  <si>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</si>
  <si>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</si>
  <si>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</si>
  <si>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</si>
  <si>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</si>
  <si>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</si>
  <si>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</si>
  <si>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</si>
  <si>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</si>
  <si>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</si>
  <si>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</si>
  <si>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</si>
  <si>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</si>
  <si>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</si>
  <si>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</si>
  <si>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</si>
  <si>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</si>
  <si>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</si>
  <si>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</si>
  <si>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</si>
  <si>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</si>
  <si>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</si>
  <si>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</si>
  <si>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</si>
  <si>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</si>
  <si>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</si>
  <si>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</si>
  <si>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</si>
  <si>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</si>
  <si>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</si>
  <si>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</si>
  <si>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</si>
  <si>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</si>
  <si>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</si>
  <si>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</si>
  <si>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</si>
  <si>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</si>
  <si>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</si>
  <si>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</si>
  <si>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</si>
  <si>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</si>
  <si>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</si>
  <si>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</si>
  <si>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</si>
  <si>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</si>
  <si>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</si>
  <si>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</si>
  <si>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</si>
  <si>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</si>
  <si>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</si>
  <si>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</si>
  <si>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</si>
  <si>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</si>
  <si>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</si>
  <si>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</si>
  <si>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</si>
  <si>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</si>
  <si>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</si>
  <si>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</si>
  <si>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</si>
  <si>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</si>
  <si>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</si>
  <si>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</si>
  <si>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</si>
  <si>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</si>
  <si>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</si>
  <si>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</si>
  <si>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</si>
  <si>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</si>
  <si>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</si>
  <si>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</si>
  <si>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</si>
  <si>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</si>
  <si>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</si>
  <si>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</si>
  <si>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</si>
  <si>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</si>
  <si>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</si>
  <si>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</si>
  <si>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</si>
  <si>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</si>
  <si>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</si>
  <si>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</si>
  <si>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</si>
  <si>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</si>
  <si>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</si>
  <si>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</si>
  <si>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</si>
  <si>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</si>
  <si>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</si>
  <si>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</si>
  <si>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</si>
  <si>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</si>
  <si>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</si>
  <si>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</si>
  <si>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</si>
  <si>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</si>
  <si>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</si>
  <si>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</si>
  <si>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</si>
  <si>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</si>
  <si>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</si>
  <si>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</si>
  <si>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</si>
  <si>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</si>
  <si>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</si>
  <si>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</si>
  <si>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</si>
  <si>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</si>
  <si>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</si>
  <si>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</si>
  <si>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</si>
  <si>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</si>
  <si>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</si>
  <si>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</si>
  <si>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</si>
  <si>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</si>
  <si>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</si>
  <si>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</si>
  <si>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</si>
  <si>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</si>
  <si>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</si>
  <si>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</si>
  <si>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</si>
  <si>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</si>
  <si>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</si>
  <si>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</si>
  <si>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</si>
  <si>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</si>
  <si>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</si>
  <si>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</si>
  <si>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</si>
  <si>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</si>
  <si>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</si>
  <si>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</si>
  <si>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</si>
  <si>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</si>
  <si>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</si>
  <si>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</si>
  <si>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</si>
  <si>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</si>
  <si>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</si>
  <si>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</si>
  <si>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</si>
  <si>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</si>
  <si>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</si>
  <si>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</si>
  <si>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</si>
  <si>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</si>
  <si>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</si>
  <si>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</si>
  <si>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</si>
  <si>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</si>
  <si>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</si>
  <si>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</si>
  <si>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</si>
  <si>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</si>
  <si>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</si>
  <si>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</si>
  <si>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</si>
  <si>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</si>
  <si>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</si>
  <si>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</si>
  <si>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</si>
  <si>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</si>
  <si>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</si>
  <si>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</si>
  <si>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</si>
  <si>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</si>
  <si>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</si>
  <si>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</si>
  <si>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</si>
  <si>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</si>
  <si>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</si>
  <si>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</si>
  <si>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</si>
  <si>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</si>
  <si>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</si>
  <si>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</si>
  <si>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</si>
  <si>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</si>
  <si>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</si>
  <si>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</si>
  <si>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</si>
  <si>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</si>
  <si>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</si>
  <si>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</si>
  <si>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</si>
  <si>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</si>
  <si>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</si>
  <si>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</si>
  <si>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</si>
  <si>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</si>
  <si>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</si>
  <si>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</si>
  <si>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</si>
  <si>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</si>
  <si>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</si>
  <si>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</si>
  <si>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</si>
  <si>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</si>
  <si>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</si>
  <si>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</si>
  <si>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</si>
  <si>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</si>
  <si>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</si>
  <si>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</si>
  <si>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</si>
  <si>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</si>
  <si>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</si>
  <si>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</si>
  <si>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</si>
  <si>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</si>
  <si>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</si>
  <si>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</si>
  <si>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</si>
  <si>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</si>
  <si>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</si>
  <si>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</si>
  <si>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</si>
  <si>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</si>
  <si>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</si>
  <si>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</si>
  <si>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</si>
  <si>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</si>
  <si>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</si>
  <si>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</si>
  <si>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</si>
  <si>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</si>
  <si>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</si>
  <si>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</si>
  <si>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</si>
  <si>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</si>
  <si>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</si>
  <si>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</si>
  <si>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</si>
  <si>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</si>
  <si>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</si>
  <si>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</si>
  <si>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</si>
  <si>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</si>
  <si>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</si>
  <si>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</si>
  <si>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</si>
  <si>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</si>
  <si>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</si>
  <si>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</si>
  <si>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</si>
  <si>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</si>
  <si>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</si>
  <si>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</si>
  <si>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</si>
  <si>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</si>
  <si>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</si>
  <si>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</si>
  <si>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</si>
  <si>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</si>
  <si>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</si>
  <si>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</si>
  <si>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</si>
  <si>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</si>
  <si>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</si>
  <si>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</si>
  <si>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</si>
  <si>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</si>
  <si>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</si>
  <si>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</si>
  <si>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</si>
  <si>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</si>
  <si>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</si>
  <si>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</si>
  <si>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</si>
  <si>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</si>
  <si>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</si>
  <si>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</si>
  <si>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</si>
  <si>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</si>
  <si>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</si>
  <si>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</si>
  <si>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</si>
  <si>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</si>
  <si>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</si>
  <si>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</si>
  <si>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</si>
  <si>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</si>
  <si>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</si>
  <si>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</si>
  <si>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</si>
  <si>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</si>
  <si>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</si>
  <si>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</si>
  <si>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</si>
  <si>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</si>
  <si>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</si>
  <si>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</si>
  <si>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</si>
  <si>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</si>
  <si>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</si>
  <si>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</si>
  <si>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</si>
  <si>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</si>
  <si>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</si>
  <si>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</si>
  <si>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</si>
  <si>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</si>
  <si>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</si>
  <si>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</si>
  <si>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</si>
  <si>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</si>
  <si>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</si>
  <si>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</si>
  <si>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</si>
  <si>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</si>
  <si>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</si>
  <si>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</si>
  <si>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</si>
  <si>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</si>
  <si>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</si>
  <si>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</si>
  <si>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</si>
  <si>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</si>
  <si>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</si>
  <si>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</si>
  <si>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</si>
  <si>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</si>
  <si>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</si>
  <si>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</si>
  <si>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</si>
  <si>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</si>
  <si>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</si>
  <si>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</si>
  <si>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</si>
  <si>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</si>
  <si>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</si>
  <si>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</si>
  <si>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</si>
  <si>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</si>
  <si>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</si>
  <si>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</si>
  <si>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</si>
  <si>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</si>
  <si>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</si>
  <si>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</si>
  <si>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</si>
  <si>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</si>
  <si>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</si>
  <si>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</si>
  <si>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</si>
  <si>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</si>
  <si>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</si>
  <si>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</si>
  <si>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</si>
  <si>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</si>
  <si>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</si>
  <si>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</si>
  <si>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</si>
  <si>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</si>
  <si>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</si>
  <si>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</si>
  <si>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</si>
  <si>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</si>
  <si>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</si>
  <si>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</si>
  <si>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</si>
  <si>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</si>
  <si>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</si>
  <si>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</si>
  <si>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</si>
  <si>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</si>
  <si>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</si>
  <si>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</si>
  <si>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</si>
  <si>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</si>
  <si>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</si>
  <si>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</si>
  <si>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</si>
  <si>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</si>
  <si>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</si>
  <si>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</si>
  <si>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</si>
  <si>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</si>
  <si>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</si>
  <si>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</si>
  <si>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</si>
  <si>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</si>
  <si>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</si>
  <si>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</si>
  <si>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</si>
  <si>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</si>
  <si>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</si>
  <si>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</si>
  <si>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</si>
  <si>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</si>
  <si>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</si>
  <si>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</si>
  <si>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</si>
  <si>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</si>
  <si>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</si>
  <si>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</si>
  <si>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</si>
  <si>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</si>
  <si>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</si>
  <si>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</si>
  <si>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</si>
  <si>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</si>
  <si>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</si>
  <si>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</si>
  <si>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</si>
  <si>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</si>
  <si>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</si>
  <si>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</si>
  <si>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</si>
  <si>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</si>
  <si>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</si>
  <si>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</si>
  <si>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</si>
  <si>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</si>
  <si>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</si>
  <si>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</si>
  <si>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</si>
  <si>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</si>
  <si>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</si>
  <si>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</si>
  <si>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</si>
  <si>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</si>
  <si>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</si>
  <si>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</si>
  <si>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</si>
  <si>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</si>
  <si>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</si>
  <si>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</si>
  <si>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</si>
  <si>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</si>
  <si>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</si>
  <si>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</si>
  <si>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</si>
  <si>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</si>
  <si>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</si>
  <si>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</si>
  <si>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</si>
  <si>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</si>
  <si>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</si>
  <si>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</si>
  <si>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</si>
  <si>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</si>
  <si>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</si>
  <si>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</si>
  <si>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</si>
  <si>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</si>
  <si>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</si>
  <si>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</si>
  <si>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</si>
  <si>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</si>
  <si>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</si>
  <si>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</si>
  <si>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</si>
  <si>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</si>
  <si>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</si>
  <si>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</si>
  <si>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</si>
  <si>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</si>
  <si>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</si>
  <si>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</si>
  <si>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</si>
  <si>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</si>
  <si>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</si>
  <si>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</si>
  <si>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</si>
  <si>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</si>
  <si>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</si>
  <si>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</si>
  <si>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</si>
  <si>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</si>
  <si>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</si>
  <si>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</si>
  <si>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</si>
  <si>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</si>
  <si>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</si>
  <si>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</si>
  <si>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</si>
  <si>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</si>
  <si>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</si>
  <si>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</si>
  <si>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</si>
  <si>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</si>
  <si>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</si>
  <si>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</si>
  <si>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</si>
  <si>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</si>
  <si>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</si>
  <si>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</si>
  <si>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</si>
  <si>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</si>
  <si>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</si>
  <si>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</si>
  <si>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</si>
  <si>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</si>
  <si>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</si>
  <si>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</si>
  <si>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</si>
  <si>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</si>
  <si>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</si>
  <si>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</si>
  <si>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</si>
  <si>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</si>
  <si>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</si>
  <si>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</si>
  <si>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</si>
  <si>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</si>
  <si>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</si>
  <si>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</si>
  <si>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</si>
  <si>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</si>
  <si>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</si>
  <si>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</si>
  <si>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</si>
  <si>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</si>
  <si>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</si>
  <si>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</si>
  <si>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</si>
  <si>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</si>
  <si>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</si>
  <si>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</si>
  <si>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</si>
  <si>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</si>
  <si>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</si>
  <si>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</si>
  <si>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</si>
  <si>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</si>
  <si>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</si>
  <si>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</si>
  <si>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</si>
  <si>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</si>
  <si>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</si>
  <si>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</si>
  <si>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</si>
  <si>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</si>
  <si>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</si>
  <si>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</si>
  <si>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</si>
  <si>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</si>
  <si>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</si>
  <si>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</si>
  <si>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</si>
  <si>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</si>
  <si>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</si>
  <si>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</si>
  <si>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</si>
  <si>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</si>
  <si>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</si>
  <si>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</si>
  <si>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</si>
  <si>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</si>
  <si>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</si>
  <si>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</si>
  <si>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</si>
  <si>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</si>
  <si>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</si>
  <si>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</si>
  <si>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</si>
  <si>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</si>
  <si>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</si>
  <si>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</si>
  <si>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</si>
  <si>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</si>
  <si>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</si>
  <si>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</si>
  <si>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</si>
  <si>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</si>
  <si>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</si>
  <si>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</si>
  <si>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</si>
  <si>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</si>
  <si>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</si>
  <si>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</si>
  <si>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</si>
  <si>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</si>
  <si>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</si>
  <si>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</si>
  <si>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</si>
  <si>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</si>
  <si>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</si>
  <si>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</si>
  <si>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</si>
  <si>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</si>
  <si>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</si>
  <si>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</si>
  <si>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</si>
  <si>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</si>
  <si>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</si>
  <si>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</si>
  <si>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</si>
  <si>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</si>
  <si>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</si>
  <si>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</si>
  <si>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</si>
  <si>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</si>
  <si>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</si>
  <si>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</si>
  <si>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</si>
  <si>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</si>
  <si>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</si>
  <si>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</si>
  <si>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</si>
  <si>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</si>
  <si>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</si>
  <si>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</si>
  <si>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</si>
  <si>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</si>
  <si>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</si>
  <si>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</si>
  <si>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</si>
  <si>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</si>
  <si>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</si>
  <si>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</si>
  <si>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</si>
  <si>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</si>
  <si>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</si>
  <si>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</si>
  <si>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</si>
  <si>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</si>
  <si>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</si>
  <si>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</si>
  <si>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</si>
  <si>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</si>
  <si>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</si>
  <si>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</si>
  <si>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</si>
  <si>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</si>
  <si>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</si>
  <si>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</si>
  <si>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</si>
  <si>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</si>
  <si>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</si>
  <si>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</si>
  <si>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</si>
  <si>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</si>
  <si>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</si>
  <si>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</si>
  <si>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</si>
  <si>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</si>
  <si>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</si>
  <si>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</si>
  <si>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</si>
  <si>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</si>
  <si>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</si>
  <si>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</si>
  <si>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</si>
  <si>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</si>
  <si>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</si>
  <si>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</si>
  <si>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</si>
  <si>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</si>
  <si>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</si>
  <si>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</si>
  <si>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</si>
  <si>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</si>
  <si>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</si>
  <si>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</si>
  <si>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</si>
  <si>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</si>
  <si>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</si>
  <si>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</si>
  <si>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</si>
  <si>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</si>
  <si>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</si>
  <si>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</si>
  <si>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</si>
  <si>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</si>
  <si>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</si>
  <si>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</si>
  <si>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</si>
  <si>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</si>
  <si>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</si>
  <si>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</si>
  <si>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</si>
  <si>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</si>
  <si>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</si>
  <si>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</si>
  <si>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</si>
  <si>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</si>
  <si>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</si>
  <si>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</si>
  <si>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</si>
  <si>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</si>
  <si>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</si>
  <si>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</si>
  <si>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</si>
  <si>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</si>
  <si>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</si>
  <si>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</si>
  <si>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</si>
  <si>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</si>
  <si>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</si>
  <si>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</si>
  <si>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</si>
  <si>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</si>
  <si>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</si>
  <si>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</si>
  <si>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</si>
  <si>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</si>
  <si>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</si>
  <si>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</si>
  <si>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</si>
  <si>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</si>
  <si>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</si>
  <si>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</si>
  <si>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</si>
  <si>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</si>
  <si>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</si>
  <si>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</si>
  <si>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</si>
  <si>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</si>
  <si>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</si>
  <si>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</si>
  <si>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</si>
  <si>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</si>
  <si>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</si>
  <si>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</si>
  <si>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</si>
  <si>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</si>
  <si>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</si>
  <si>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</si>
  <si>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</si>
  <si>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</si>
  <si>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</si>
  <si>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</si>
  <si>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</si>
  <si>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</si>
  <si>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</si>
  <si>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</si>
  <si>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</si>
  <si>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</si>
  <si>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</si>
  <si>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</si>
  <si>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</si>
  <si>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</si>
  <si>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</si>
  <si>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</si>
  <si>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</si>
  <si>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</si>
  <si>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</si>
  <si>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</si>
  <si>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</si>
  <si>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</si>
  <si>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</si>
  <si>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</si>
  <si>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</si>
  <si>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</si>
  <si>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</si>
  <si>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</si>
  <si>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</si>
  <si>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</si>
  <si>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</si>
  <si>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</si>
  <si>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</si>
  <si>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</si>
  <si>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</si>
  <si>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</si>
  <si>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</si>
  <si>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</si>
  <si>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</si>
  <si>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</si>
  <si>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</si>
  <si>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</si>
  <si>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</si>
  <si>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</si>
  <si>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</si>
  <si>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</si>
  <si>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</si>
  <si>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</si>
  <si>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</si>
  <si>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</si>
  <si>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</si>
  <si>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</si>
  <si>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</si>
  <si>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</si>
  <si>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</si>
  <si>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</si>
  <si>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</si>
  <si>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</si>
  <si>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</si>
  <si>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</si>
  <si>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</si>
  <si>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</si>
  <si>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</si>
  <si>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</si>
  <si>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</si>
  <si>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</si>
  <si>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</si>
  <si>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</si>
  <si>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</si>
  <si>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</si>
  <si>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</si>
  <si>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</si>
  <si>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</si>
  <si>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</si>
  <si>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</si>
  <si>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</si>
  <si>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</si>
  <si>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</si>
  <si>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</si>
  <si>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</si>
  <si>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</si>
  <si>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</si>
  <si>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</si>
  <si>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</si>
  <si>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</si>
  <si>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</si>
  <si>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</si>
  <si>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</si>
  <si>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</si>
  <si>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</si>
  <si>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</si>
  <si>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</si>
  <si>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</si>
  <si>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</si>
  <si>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</si>
  <si>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</si>
  <si>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</si>
  <si>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</si>
  <si>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</si>
  <si>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</si>
  <si>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</si>
  <si>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</si>
  <si>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</si>
  <si>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</si>
  <si>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</si>
  <si>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</si>
  <si>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</si>
  <si>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</si>
  <si>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</si>
  <si>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</si>
  <si>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</si>
  <si>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</si>
  <si>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</si>
  <si>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</si>
  <si>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</si>
  <si>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</si>
  <si>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</si>
  <si>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</si>
  <si>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</si>
  <si>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</si>
  <si>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</si>
  <si>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</si>
  <si>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</si>
  <si>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</si>
  <si>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</si>
  <si>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</si>
  <si>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</si>
  <si>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</si>
  <si>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</si>
  <si>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</si>
  <si>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</si>
  <si>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</si>
  <si>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</si>
  <si>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</si>
  <si>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</si>
  <si>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</si>
  <si>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</si>
  <si>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</si>
  <si>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</si>
  <si>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</si>
  <si>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</si>
  <si>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</si>
  <si>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</si>
  <si>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</si>
  <si>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</si>
  <si>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</si>
  <si>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</si>
  <si>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</si>
  <si>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</si>
  <si>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</si>
  <si>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</si>
  <si>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</si>
  <si>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</si>
  <si>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</si>
  <si>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</si>
  <si>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</si>
  <si>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</si>
  <si>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</si>
  <si>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</si>
  <si>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</si>
  <si>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</si>
  <si>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</si>
  <si>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</si>
  <si>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</si>
  <si>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</si>
  <si>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</si>
  <si>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</si>
  <si>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</si>
  <si>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</si>
  <si>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</si>
  <si>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</si>
  <si>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</si>
  <si>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</si>
  <si>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</si>
  <si>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</si>
  <si>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</si>
  <si>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</si>
  <si>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</si>
  <si>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</si>
  <si>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</si>
  <si>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</si>
  <si>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</si>
  <si>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</si>
  <si>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</si>
  <si>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</si>
  <si>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</si>
  <si>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</si>
  <si>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</si>
  <si>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</si>
  <si>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</si>
  <si>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</si>
  <si>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</si>
  <si>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</si>
  <si>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</si>
  <si>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</si>
  <si>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</si>
  <si>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</si>
  <si>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</si>
  <si>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</si>
  <si>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</si>
  <si>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</si>
  <si>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</si>
  <si>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</si>
  <si>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</si>
  <si>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</si>
  <si>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</si>
  <si>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</si>
  <si>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</si>
  <si>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</si>
  <si>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</si>
  <si>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</si>
  <si>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</si>
  <si>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</si>
  <si>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</si>
  <si>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</si>
  <si>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</si>
  <si>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</si>
  <si>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</si>
  <si>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</si>
  <si>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</si>
  <si>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</si>
  <si>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</si>
  <si>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</si>
  <si>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</si>
  <si>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</si>
  <si>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</si>
  <si>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</si>
  <si>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</si>
  <si>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</si>
  <si>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</si>
  <si>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</si>
  <si>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</si>
  <si>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</si>
  <si>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</si>
  <si>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</si>
  <si>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</si>
  <si>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</si>
  <si>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</si>
  <si>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</si>
  <si>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</si>
  <si>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</si>
  <si>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</si>
  <si>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</si>
  <si>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</si>
  <si>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</si>
  <si>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</si>
  <si>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</si>
  <si>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</si>
  <si>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</si>
  <si>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</si>
  <si>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</si>
  <si>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</si>
  <si>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</si>
  <si>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</si>
  <si>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</si>
  <si>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</si>
  <si>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</si>
  <si>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</si>
  <si>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</si>
  <si>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</si>
  <si>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</si>
  <si>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</si>
  <si>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</si>
  <si>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</si>
  <si>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</si>
  <si>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</si>
  <si>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</si>
  <si>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</si>
  <si>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</si>
  <si>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</si>
  <si>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</si>
  <si>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</si>
  <si>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</si>
  <si>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</si>
  <si>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</si>
  <si>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</si>
  <si>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</si>
  <si>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</si>
  <si>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</si>
  <si>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</si>
  <si>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</si>
  <si>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</si>
  <si>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</si>
  <si>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</si>
  <si>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</si>
  <si>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</si>
  <si>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</si>
  <si>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</si>
  <si>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</si>
  <si>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</si>
  <si>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</si>
  <si>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</si>
  <si>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</si>
  <si>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</si>
  <si>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</si>
  <si>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</si>
  <si>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</si>
  <si>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</si>
  <si>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</si>
  <si>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</si>
  <si>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</si>
  <si>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</si>
  <si>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</si>
  <si>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</si>
  <si>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</si>
  <si>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</si>
  <si>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</si>
  <si>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</si>
  <si>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</si>
  <si>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</si>
  <si>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</si>
  <si>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</si>
  <si>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</si>
  <si>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</si>
  <si>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</si>
  <si>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</si>
  <si>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</si>
  <si>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</si>
  <si>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</si>
  <si>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</si>
  <si>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</si>
  <si>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</si>
  <si>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</si>
  <si>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</si>
  <si>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</si>
  <si>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</si>
  <si>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</si>
  <si>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</si>
  <si>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</si>
  <si>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</si>
  <si>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</si>
  <si>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</si>
  <si>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</si>
  <si>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</si>
  <si>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</si>
  <si>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</si>
  <si>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</si>
  <si>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</si>
  <si>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</si>
  <si>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</si>
  <si>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</si>
  <si>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</si>
  <si>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</si>
  <si>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</si>
  <si>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</si>
  <si>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</si>
  <si>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</si>
  <si>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</si>
  <si>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</si>
  <si>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</si>
  <si>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</si>
  <si>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</si>
  <si>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</si>
  <si>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</si>
  <si>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</si>
  <si>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</si>
  <si>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</si>
  <si>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</si>
  <si>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</si>
  <si>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</si>
  <si>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</si>
  <si>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</si>
  <si>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</si>
  <si>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</si>
  <si>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</si>
  <si>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</si>
  <si>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</si>
  <si>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</si>
  <si>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</si>
  <si>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</si>
  <si>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</si>
  <si>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</si>
  <si>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</si>
  <si>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</si>
  <si>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</si>
  <si>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</si>
  <si>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</si>
  <si>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</si>
  <si>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</si>
  <si>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</si>
  <si>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</si>
  <si>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</si>
  <si>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</si>
  <si>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</si>
  <si>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</si>
  <si>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</si>
  <si>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</si>
  <si>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</si>
  <si>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</si>
  <si>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</si>
  <si>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</si>
  <si>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</si>
  <si>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</si>
  <si>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</si>
  <si>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</si>
  <si>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</si>
  <si>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</si>
  <si>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</si>
  <si>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</si>
  <si>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</si>
  <si>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</si>
  <si>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</si>
  <si>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</si>
  <si>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</si>
  <si>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</si>
  <si>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</si>
  <si>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</si>
  <si>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</si>
  <si>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</si>
  <si>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</si>
  <si>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</si>
  <si>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</si>
  <si>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</si>
  <si>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</si>
  <si>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</si>
  <si>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</si>
  <si>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</si>
  <si>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</si>
  <si>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</si>
  <si>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</si>
  <si>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</si>
  <si>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</si>
  <si>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</si>
  <si>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</si>
  <si>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</si>
  <si>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</si>
  <si>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</si>
  <si>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</si>
  <si>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</si>
  <si>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</si>
  <si>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</si>
  <si>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</si>
  <si>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</si>
  <si>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</si>
  <si>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</si>
  <si>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</si>
  <si>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</si>
  <si>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</si>
  <si>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</si>
  <si>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</si>
  <si>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</si>
  <si>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</si>
  <si>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</si>
  <si>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</si>
  <si>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</si>
  <si>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</si>
  <si>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</si>
  <si>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</si>
  <si>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</si>
  <si>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</si>
  <si>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</si>
  <si>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</si>
  <si>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</si>
  <si>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</si>
  <si>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</si>
  <si>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</si>
  <si>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</si>
  <si>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</si>
  <si>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</si>
  <si>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</si>
  <si>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</si>
  <si>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</si>
  <si>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</si>
  <si>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</si>
  <si>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</si>
  <si>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</si>
  <si>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</si>
  <si>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</si>
  <si>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</si>
  <si>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</si>
  <si>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</si>
  <si>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</si>
  <si>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</si>
  <si>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</si>
  <si>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</si>
  <si>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</si>
  <si>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</si>
  <si>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</si>
  <si>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</si>
  <si>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</si>
  <si>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</si>
  <si>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</si>
  <si>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</si>
  <si>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</si>
  <si>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</si>
  <si>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</si>
  <si>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</si>
  <si>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</si>
  <si>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</si>
  <si>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</si>
  <si>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</si>
  <si>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</si>
  <si>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</si>
  <si>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</si>
  <si>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</si>
  <si>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</si>
  <si>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</si>
  <si>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</si>
  <si>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</si>
  <si>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</si>
  <si>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</si>
  <si>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</si>
  <si>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</si>
  <si>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</si>
  <si>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</si>
  <si>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</si>
  <si>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</si>
  <si>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</si>
  <si>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</si>
  <si>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</si>
  <si>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</si>
  <si>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</si>
  <si>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</si>
  <si>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</si>
  <si>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</si>
  <si>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</si>
  <si>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</si>
  <si>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</si>
  <si>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</si>
  <si>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</si>
  <si>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</si>
  <si>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</si>
  <si>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</si>
  <si>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</si>
  <si>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</si>
  <si>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</si>
  <si>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</si>
  <si>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</si>
  <si>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</si>
  <si>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</si>
  <si>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</si>
  <si>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</si>
  <si>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</si>
  <si>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</si>
  <si>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</si>
  <si>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</si>
  <si>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</si>
  <si>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</si>
  <si>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</si>
  <si>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</si>
  <si>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</si>
  <si>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</si>
  <si>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</si>
  <si>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</si>
  <si>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</si>
  <si>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</si>
  <si>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</si>
  <si>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</si>
  <si>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</si>
  <si>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</si>
  <si>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</si>
  <si>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</si>
  <si>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</si>
  <si>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</si>
  <si>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</si>
  <si>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</si>
  <si>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</si>
  <si>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</si>
  <si>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</si>
  <si>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</si>
  <si>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</si>
  <si>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</si>
  <si>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</si>
  <si>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</si>
  <si>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</si>
  <si>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</si>
  <si>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</si>
  <si>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</si>
  <si>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</si>
  <si>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</si>
  <si>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</si>
  <si>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</si>
  <si>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</si>
  <si>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</si>
  <si>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</si>
  <si>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</si>
  <si>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</si>
  <si>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</si>
  <si>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</si>
  <si>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</si>
  <si>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</si>
  <si>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</si>
  <si>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</si>
  <si>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</si>
  <si>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</si>
  <si>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</si>
  <si>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</si>
  <si>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</si>
  <si>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</si>
  <si>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</si>
  <si>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</si>
  <si>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</si>
  <si>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</si>
  <si>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</si>
  <si>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</si>
  <si>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</si>
  <si>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</si>
  <si>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</si>
  <si>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</si>
  <si>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</si>
  <si>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</si>
  <si>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</si>
  <si>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</si>
  <si>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</si>
  <si>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</si>
  <si>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</si>
  <si>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</si>
  <si>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</si>
  <si>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</si>
  <si>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</si>
  <si>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</si>
  <si>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</si>
  <si>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</si>
  <si>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</si>
  <si>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</si>
  <si>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</si>
  <si>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</si>
  <si>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</si>
  <si>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</si>
  <si>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</si>
  <si>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</si>
  <si>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</si>
  <si>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</si>
  <si>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</si>
  <si>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</si>
  <si>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</si>
  <si>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</si>
  <si>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</si>
  <si>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</si>
  <si>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</si>
  <si>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</si>
  <si>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</si>
  <si>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</si>
  <si>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</si>
  <si>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</si>
  <si>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</si>
  <si>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</si>
  <si>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</si>
  <si>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</si>
  <si>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</si>
  <si>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</si>
  <si>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</si>
  <si>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</si>
  <si>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</si>
  <si>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</si>
  <si>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</si>
  <si>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</si>
  <si>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</si>
  <si>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</si>
  <si>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</si>
  <si>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</si>
  <si>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</si>
  <si>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</si>
  <si>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</si>
  <si>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</si>
  <si>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</si>
  <si>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</si>
  <si>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</si>
  <si>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</si>
  <si>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</si>
  <si>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</si>
  <si>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</si>
  <si>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</si>
  <si>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</si>
  <si>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</si>
  <si>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</si>
  <si>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</si>
  <si>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</si>
  <si>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</si>
  <si>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</si>
  <si>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</si>
  <si>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</si>
  <si>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</si>
  <si>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</si>
  <si>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</si>
  <si>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</si>
  <si>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</si>
  <si>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</si>
  <si>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</si>
  <si>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</si>
  <si>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</si>
  <si>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</si>
  <si>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</si>
  <si>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</si>
  <si>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</si>
  <si>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</si>
  <si>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</si>
  <si>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</si>
  <si>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</si>
  <si>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</si>
  <si>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</si>
  <si>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</si>
  <si>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</si>
  <si>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</si>
  <si>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</si>
  <si>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</si>
  <si>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</si>
  <si>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</si>
  <si>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</si>
  <si>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</si>
  <si>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</si>
  <si>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</si>
  <si>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</si>
  <si>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</si>
  <si>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</si>
  <si>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</si>
  <si>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</si>
  <si>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</si>
  <si>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</si>
  <si>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</si>
  <si>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</si>
  <si>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</si>
  <si>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</si>
  <si>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</si>
  <si>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</si>
  <si>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</si>
  <si>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</si>
  <si>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</si>
  <si>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</si>
  <si>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</si>
  <si>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</si>
  <si>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</si>
  <si>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</si>
  <si>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</si>
  <si>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</si>
  <si>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</si>
  <si>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</si>
  <si>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</si>
  <si>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</si>
  <si>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</si>
  <si>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</si>
  <si>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</si>
  <si>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</si>
  <si>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</si>
  <si>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</si>
  <si>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</si>
  <si>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</si>
  <si>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</si>
  <si>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</si>
  <si>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</si>
  <si>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</si>
  <si>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</si>
  <si>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</si>
  <si>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</si>
  <si>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</si>
  <si>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</si>
  <si>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</si>
  <si>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</si>
  <si>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</si>
  <si>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</si>
  <si>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</si>
  <si>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</si>
  <si>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</si>
  <si>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</si>
  <si>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</si>
  <si>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</si>
  <si>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</si>
  <si>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</si>
  <si>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</si>
  <si>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</si>
  <si>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</si>
  <si>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</si>
  <si>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</si>
  <si>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</si>
  <si>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</si>
  <si>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</si>
  <si>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</si>
  <si>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</si>
  <si>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</si>
  <si>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</si>
  <si>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</si>
  <si>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</si>
  <si>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</si>
  <si>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</si>
  <si>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</si>
  <si>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</si>
  <si>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</si>
  <si>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</si>
  <si>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</si>
  <si>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</si>
  <si>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</si>
  <si>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</si>
  <si>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</si>
  <si>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</si>
  <si>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</si>
  <si>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</si>
  <si>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</si>
  <si>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</si>
  <si>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</si>
  <si>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</si>
  <si>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</si>
  <si>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</si>
  <si>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</si>
  <si>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</si>
  <si>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</si>
  <si>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</si>
  <si>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</si>
  <si>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</si>
  <si>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</si>
  <si>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</si>
  <si>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</si>
  <si>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</si>
  <si>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</si>
  <si>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</si>
  <si>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</si>
  <si>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</si>
  <si>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</si>
  <si>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</si>
  <si>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</si>
  <si>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</si>
  <si>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</si>
  <si>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</si>
  <si>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</si>
  <si>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</si>
  <si>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</si>
  <si>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</si>
  <si>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</si>
  <si>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</si>
  <si>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</si>
  <si>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</si>
  <si>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</si>
  <si>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</si>
  <si>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</si>
  <si>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</si>
  <si>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</si>
  <si>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</si>
  <si>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</si>
  <si>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</si>
  <si>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</si>
  <si>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</si>
  <si>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</si>
  <si>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</si>
  <si>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</si>
  <si>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</si>
  <si>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</si>
  <si>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</si>
  <si>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</si>
  <si>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</si>
  <si>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</si>
  <si>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</si>
  <si>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</si>
  <si>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</si>
  <si>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</si>
  <si>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</si>
  <si>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</si>
  <si>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</si>
  <si>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</si>
  <si>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</si>
  <si>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</si>
  <si>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</si>
  <si>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</si>
  <si>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</si>
  <si>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</si>
  <si>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</si>
  <si>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</si>
  <si>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</si>
  <si>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</si>
  <si>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</si>
  <si>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</si>
  <si>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</si>
  <si>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</si>
  <si>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</si>
  <si>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</si>
  <si>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</si>
  <si>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</si>
  <si>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</si>
  <si>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</si>
  <si>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</si>
  <si>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</si>
  <si>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</si>
  <si>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</si>
  <si>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</si>
  <si>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</si>
  <si>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</si>
  <si>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</si>
  <si>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</si>
  <si>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</si>
  <si>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</si>
  <si>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</si>
  <si>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</si>
  <si>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</si>
  <si>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</si>
  <si>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</si>
  <si>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</si>
  <si>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</si>
  <si>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</si>
  <si>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</si>
  <si>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</si>
  <si>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</si>
  <si>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</si>
  <si>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</si>
  <si>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</si>
  <si>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</si>
  <si>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</si>
  <si>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</si>
  <si>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</si>
  <si>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</si>
  <si>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</si>
  <si>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</si>
  <si>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</si>
  <si>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</si>
  <si>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</si>
  <si>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</si>
  <si>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</si>
  <si>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</si>
  <si>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</si>
  <si>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</si>
  <si>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</si>
  <si>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</si>
  <si>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</si>
  <si>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</si>
  <si>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</si>
  <si>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</si>
  <si>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</si>
  <si>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</si>
  <si>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</si>
  <si>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</si>
  <si>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</si>
  <si>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</si>
  <si>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</si>
  <si>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</si>
  <si>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</si>
  <si>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</si>
  <si>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</si>
  <si>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</si>
  <si>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</si>
  <si>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</si>
  <si>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</si>
  <si>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</si>
  <si>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</si>
  <si>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</si>
  <si>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</si>
  <si>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</si>
  <si>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</si>
  <si>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</si>
  <si>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</si>
  <si>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</si>
  <si>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</si>
  <si>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</si>
  <si>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</si>
  <si>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</si>
  <si>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</si>
  <si>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</si>
  <si>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</si>
  <si>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</si>
  <si>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</si>
  <si>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</si>
  <si>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</si>
  <si>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</si>
  <si>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</si>
  <si>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</si>
  <si>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</si>
  <si>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</si>
  <si>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</si>
  <si>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</si>
  <si>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</si>
  <si>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</si>
  <si>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</si>
  <si>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</si>
  <si>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</si>
  <si>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</si>
  <si>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</si>
  <si>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</si>
  <si>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</si>
  <si>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</si>
  <si>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</si>
  <si>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</si>
  <si>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</si>
  <si>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</si>
  <si>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</si>
  <si>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</si>
  <si>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</si>
  <si>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</si>
  <si>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</si>
  <si>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</si>
  <si>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</si>
  <si>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</si>
  <si>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</si>
  <si>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</si>
  <si>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</si>
  <si>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</si>
  <si>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</si>
  <si>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</si>
  <si>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</si>
  <si>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</si>
  <si>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</si>
  <si>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</si>
  <si>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</si>
  <si>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</si>
  <si>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</si>
  <si>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</si>
  <si>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</si>
  <si>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</si>
  <si>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</si>
  <si>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</si>
  <si>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</si>
  <si>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</si>
  <si>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</si>
  <si>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</si>
  <si>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</si>
  <si>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</si>
  <si>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</si>
  <si>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</si>
  <si>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</si>
  <si>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</si>
  <si>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</si>
  <si>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</si>
  <si>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</si>
  <si>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</si>
  <si>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</si>
  <si>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</si>
  <si>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</si>
  <si>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</si>
  <si>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</si>
  <si>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</si>
  <si>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</si>
  <si>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</si>
  <si>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</si>
  <si>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</si>
  <si>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</si>
  <si>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</si>
  <si>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</si>
  <si>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</si>
  <si>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</si>
  <si>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</si>
  <si>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</si>
  <si>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</si>
  <si>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</si>
  <si>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</si>
  <si>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</si>
  <si>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</si>
  <si>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</si>
  <si>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</si>
  <si>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</si>
  <si>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</si>
  <si>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</si>
  <si>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</si>
  <si>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</si>
  <si>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</si>
  <si>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</si>
  <si>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</si>
  <si>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</si>
  <si>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</si>
  <si>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</si>
  <si>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</si>
  <si>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</si>
  <si>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</si>
  <si>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</si>
  <si>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</si>
  <si>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</si>
  <si>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</si>
  <si>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</si>
  <si>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</si>
  <si>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</si>
  <si>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</si>
  <si>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</si>
  <si>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</si>
  <si>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</si>
  <si>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</si>
  <si>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</si>
  <si>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</si>
  <si>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</si>
  <si>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</si>
  <si>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</si>
  <si>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</si>
  <si>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</si>
  <si>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</si>
  <si>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</si>
  <si>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</si>
  <si>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</si>
  <si>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</si>
  <si>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</si>
  <si>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</si>
  <si>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</si>
  <si>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</si>
  <si>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</si>
  <si>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</si>
  <si>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</si>
  <si>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</si>
  <si>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</si>
  <si>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</si>
  <si>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</si>
  <si>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</si>
  <si>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</si>
  <si>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</si>
  <si>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</si>
  <si>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</si>
  <si>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</si>
  <si>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</si>
  <si>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</si>
  <si>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</si>
  <si>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</si>
  <si>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</si>
  <si>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</si>
  <si>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</si>
  <si>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</si>
  <si>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</si>
  <si>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</si>
  <si>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</si>
  <si>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</si>
  <si>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</si>
  <si>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</si>
  <si>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</si>
  <si>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</si>
  <si>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</si>
  <si>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</si>
  <si>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</si>
  <si>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</si>
  <si>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</si>
  <si>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</si>
  <si>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</si>
  <si>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</si>
  <si>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</si>
  <si>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</si>
  <si>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</si>
  <si>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</si>
  <si>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</si>
  <si>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</si>
  <si>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</si>
  <si>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</si>
  <si>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</si>
  <si>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</si>
  <si>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</si>
  <si>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</si>
  <si>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</si>
  <si>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</si>
  <si>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</si>
  <si>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</si>
  <si>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</si>
  <si>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</si>
  <si>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</si>
  <si>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</si>
  <si>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</si>
  <si>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</si>
  <si>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</si>
  <si>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</si>
  <si>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</si>
  <si>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</si>
  <si>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</si>
  <si>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</si>
  <si>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</si>
  <si>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</si>
  <si>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</si>
  <si>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</si>
  <si>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</si>
  <si>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</si>
  <si>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</si>
  <si>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</si>
  <si>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</si>
  <si>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</si>
  <si>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</si>
  <si>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</si>
  <si>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</si>
  <si>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</si>
  <si>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</si>
  <si>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</si>
  <si>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</si>
  <si>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</si>
  <si>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</si>
  <si>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</si>
  <si>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</si>
  <si>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</si>
  <si>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</si>
  <si>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</si>
  <si>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</si>
  <si>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</si>
  <si>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</si>
  <si>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</si>
  <si>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</si>
  <si>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</si>
  <si>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</si>
  <si>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</si>
  <si>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</si>
  <si>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</si>
  <si>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</si>
  <si>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</si>
  <si>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</si>
  <si>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</si>
  <si>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</si>
  <si>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</si>
  <si>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</si>
  <si>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</si>
  <si>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</si>
  <si>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</si>
  <si>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</si>
  <si>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</si>
  <si>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</si>
  <si>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</si>
  <si>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</si>
  <si>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</si>
  <si>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</si>
  <si>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</si>
  <si>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</si>
  <si>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</si>
  <si>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</si>
  <si>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</si>
  <si>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</si>
  <si>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</si>
  <si>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</si>
  <si>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</si>
  <si>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</si>
  <si>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</si>
  <si>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</si>
  <si>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</si>
  <si>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</si>
  <si>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</si>
  <si>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</si>
  <si>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</si>
  <si>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</si>
  <si>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</si>
  <si>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</si>
  <si>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</si>
  <si>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</si>
  <si>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</si>
  <si>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</si>
  <si>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</si>
  <si>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</si>
  <si>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</si>
  <si>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</si>
  <si>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</si>
  <si>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</si>
  <si>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</si>
  <si>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</si>
  <si>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</si>
  <si>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</si>
  <si>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</si>
  <si>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</si>
  <si>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</si>
  <si>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</si>
  <si>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</si>
  <si>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</si>
  <si>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</si>
  <si>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</si>
  <si>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</si>
  <si>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</si>
  <si>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</si>
  <si>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</si>
  <si>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</si>
  <si>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</si>
  <si>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</si>
  <si>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</si>
  <si>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</si>
  <si>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</si>
  <si>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</si>
  <si>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</si>
  <si>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</si>
  <si>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</si>
  <si>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</si>
  <si>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</si>
  <si>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</si>
  <si>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</si>
  <si>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</si>
  <si>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</si>
  <si>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</si>
  <si>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</si>
  <si>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</si>
  <si>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</si>
  <si>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</si>
  <si>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</si>
  <si>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</si>
  <si>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</si>
  <si>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</si>
  <si>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</si>
  <si>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</si>
  <si>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</si>
  <si>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</si>
  <si>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</si>
  <si>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</si>
  <si>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</si>
  <si>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</si>
  <si>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</si>
  <si>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</si>
  <si>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</si>
  <si>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</si>
  <si>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</si>
  <si>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</si>
  <si>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</si>
  <si>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</si>
  <si>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</si>
  <si>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</si>
  <si>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</si>
  <si>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</si>
  <si>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</si>
  <si>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</si>
  <si>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</si>
  <si>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</si>
  <si>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</si>
  <si>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</si>
  <si>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</si>
  <si>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</si>
  <si>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</si>
  <si>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</si>
  <si>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</si>
  <si>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</si>
  <si>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</si>
  <si>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</si>
  <si>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</si>
  <si>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</si>
  <si>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</si>
  <si>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</si>
  <si>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</si>
  <si>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</si>
  <si>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</si>
  <si>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</si>
  <si>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</si>
  <si>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</si>
  <si>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</si>
  <si>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</si>
  <si>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</si>
  <si>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</si>
  <si>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</si>
  <si>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</si>
  <si>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</si>
  <si>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</si>
  <si>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</si>
  <si>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</si>
  <si>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</si>
  <si>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</si>
  <si>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</si>
  <si>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</si>
  <si>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</si>
  <si>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</si>
  <si>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</si>
  <si>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</si>
  <si>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</si>
  <si>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</si>
  <si>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</si>
  <si>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</si>
  <si>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</si>
  <si>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</si>
  <si>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</si>
  <si>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</si>
  <si>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</si>
  <si>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</si>
  <si>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</si>
  <si>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</si>
  <si>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</si>
  <si>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</si>
  <si>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</si>
  <si>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</si>
  <si>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</si>
  <si>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</si>
  <si>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</si>
  <si>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</si>
  <si>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</si>
  <si>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</si>
  <si>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</si>
  <si>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</si>
  <si>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</si>
  <si>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</si>
  <si>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</si>
  <si>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</si>
  <si>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</si>
  <si>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</si>
  <si>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</si>
  <si>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</si>
  <si>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</si>
  <si>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</si>
  <si>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</si>
  <si>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</si>
  <si>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</si>
  <si>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</si>
  <si>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</si>
  <si>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</si>
  <si>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</si>
  <si>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</si>
  <si>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</si>
  <si>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</si>
  <si>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</si>
  <si>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</si>
  <si>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</si>
  <si>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</si>
  <si>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</si>
  <si>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</si>
  <si>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</si>
  <si>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</si>
  <si>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</si>
  <si>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</si>
  <si>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</si>
  <si>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</si>
  <si>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</si>
  <si>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</si>
  <si>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</si>
  <si>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</si>
  <si>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</si>
  <si>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</si>
  <si>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</si>
  <si>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</si>
  <si>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</si>
  <si>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</si>
  <si>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</si>
  <si>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</si>
  <si>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</si>
  <si>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</si>
  <si>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</si>
  <si>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</si>
  <si>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</si>
  <si>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</si>
  <si>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</si>
  <si>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</si>
  <si>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</si>
  <si>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</si>
  <si>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</si>
  <si>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</si>
  <si>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</si>
  <si>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</si>
  <si>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</si>
  <si>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</si>
  <si>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</si>
  <si>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</si>
  <si>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</si>
  <si>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</si>
  <si>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</si>
  <si>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</si>
  <si>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</si>
  <si>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</si>
  <si>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</si>
  <si>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</si>
  <si>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</si>
  <si>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</si>
  <si>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</si>
  <si>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</si>
  <si>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</si>
  <si>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</si>
  <si>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</si>
  <si>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</si>
  <si>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</si>
  <si>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</si>
  <si>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</si>
  <si>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</si>
  <si>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</si>
  <si>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</si>
  <si>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</si>
  <si>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</si>
  <si>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</si>
  <si>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</si>
  <si>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</si>
  <si>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</si>
  <si>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</si>
  <si>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</si>
  <si>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</si>
  <si>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</si>
  <si>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</si>
  <si>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</si>
  <si>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</si>
  <si>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</si>
  <si>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</si>
  <si>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</si>
  <si>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</si>
  <si>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</si>
  <si>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</si>
  <si>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</si>
  <si>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</si>
  <si>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</si>
  <si>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</si>
  <si>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</si>
  <si>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</si>
  <si>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</si>
  <si>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</si>
  <si>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</si>
  <si>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</si>
  <si>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</si>
  <si>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</si>
  <si>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</si>
  <si>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</si>
  <si>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</si>
  <si>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</si>
  <si>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</si>
  <si>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</si>
  <si>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</si>
  <si>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</si>
  <si>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</si>
  <si>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</si>
  <si>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</si>
  <si>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</si>
  <si>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</si>
  <si>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</si>
  <si>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</si>
  <si>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</si>
  <si>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</si>
  <si>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</si>
  <si>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</si>
  <si>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</si>
  <si>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</si>
  <si>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</si>
  <si>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</si>
  <si>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</si>
  <si>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</si>
  <si>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</si>
  <si>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</si>
  <si>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</si>
  <si>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</si>
  <si>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</si>
  <si>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</si>
  <si>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</si>
  <si>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</si>
  <si>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</si>
  <si>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</si>
  <si>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</si>
  <si>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</si>
  <si>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</si>
  <si>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</si>
  <si>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</si>
  <si>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</si>
  <si>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</si>
  <si>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</si>
  <si>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</si>
  <si>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</si>
  <si>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</si>
  <si>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</si>
  <si>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</si>
  <si>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</si>
  <si>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</si>
  <si>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</si>
  <si>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</si>
  <si>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</si>
  <si>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</si>
  <si>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</si>
  <si>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</si>
  <si>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</si>
  <si>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</si>
  <si>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</si>
  <si>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</si>
  <si>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</si>
  <si>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</si>
  <si>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</si>
  <si>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</si>
  <si>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</si>
  <si>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</si>
  <si>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</si>
  <si>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</si>
  <si>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</si>
  <si>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</si>
  <si>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</si>
  <si>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</si>
  <si>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</si>
  <si>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</si>
  <si>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</si>
  <si>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</si>
  <si>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</si>
  <si>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</si>
  <si>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</si>
  <si>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</si>
  <si>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</si>
  <si>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</si>
  <si>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</si>
  <si>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</si>
  <si>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</si>
  <si>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</si>
  <si>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</si>
  <si>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</si>
  <si>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</si>
  <si>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</si>
  <si>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</si>
  <si>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</si>
  <si>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</si>
  <si>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</si>
  <si>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</si>
  <si>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</si>
  <si>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</si>
  <si>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</si>
  <si>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</si>
  <si>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</si>
  <si>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</si>
  <si>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</si>
  <si>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</si>
  <si>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</si>
  <si>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</si>
  <si>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</si>
  <si>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</si>
  <si>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</si>
  <si>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</si>
  <si>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</si>
  <si>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</si>
  <si>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</si>
  <si>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</si>
  <si>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</si>
  <si>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</si>
  <si>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</si>
  <si>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</si>
  <si>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</si>
  <si>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</si>
  <si>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</si>
  <si>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</si>
  <si>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</si>
  <si>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</si>
  <si>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</si>
  <si>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</si>
  <si>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</si>
  <si>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</si>
  <si>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</si>
  <si>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</si>
  <si>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</si>
  <si>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</si>
  <si>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</si>
  <si>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</si>
  <si>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</si>
  <si>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</si>
  <si>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</si>
  <si>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</si>
  <si>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</si>
  <si>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</si>
  <si>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</si>
  <si>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</si>
  <si>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</si>
  <si>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</si>
  <si>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</si>
  <si>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</si>
  <si>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</si>
  <si>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</si>
  <si>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</si>
  <si>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</si>
  <si>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</si>
  <si>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</si>
  <si>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</si>
  <si>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</si>
  <si>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</si>
  <si>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</si>
  <si>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</si>
  <si>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</si>
  <si>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</si>
  <si>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</si>
  <si>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</si>
  <si>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</si>
  <si>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</si>
  <si>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</si>
  <si>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</si>
  <si>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</si>
  <si>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</si>
  <si>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</si>
  <si>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</si>
  <si>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</si>
  <si>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</si>
  <si>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</si>
  <si>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</si>
  <si>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</si>
  <si>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</si>
  <si>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</si>
  <si>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</si>
  <si>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</si>
  <si>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</si>
  <si>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</si>
  <si>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</si>
  <si>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</si>
  <si>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</si>
  <si>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</si>
  <si>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</si>
  <si>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</si>
  <si>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</si>
  <si>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</si>
  <si>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</si>
  <si>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</si>
  <si>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</si>
  <si>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</si>
  <si>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</si>
  <si>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</si>
  <si>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</si>
  <si>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</si>
  <si>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</si>
  <si>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</si>
  <si>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</si>
  <si>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</si>
  <si>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</si>
  <si>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</si>
  <si>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</si>
  <si>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</si>
  <si>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</si>
  <si>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</si>
  <si>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</si>
  <si>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</si>
  <si>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</si>
  <si>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</si>
  <si>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</si>
  <si>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</si>
  <si>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</si>
  <si>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</si>
  <si>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</si>
  <si>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</si>
  <si>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</si>
  <si>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</si>
  <si>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</si>
  <si>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</si>
  <si>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</si>
  <si>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</si>
  <si>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</si>
  <si>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</si>
  <si>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</si>
  <si>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</si>
  <si>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</si>
  <si>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</si>
  <si>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</si>
  <si>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</si>
  <si>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</si>
  <si>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</si>
  <si>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</si>
  <si>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</si>
  <si>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</si>
  <si>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</si>
  <si>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</si>
  <si>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</si>
  <si>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</si>
  <si>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</si>
  <si>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</si>
  <si>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</si>
  <si>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</si>
  <si>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</si>
  <si>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</si>
  <si>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</si>
  <si>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</si>
  <si>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</si>
  <si>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</si>
  <si>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</si>
  <si>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</si>
  <si>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</si>
  <si>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</si>
  <si>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</si>
  <si>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</si>
  <si>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</si>
  <si>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</si>
  <si>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</si>
  <si>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</si>
  <si>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</si>
  <si>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</si>
  <si>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</si>
  <si>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</si>
  <si>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</si>
  <si>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</si>
  <si>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</si>
  <si>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</si>
  <si>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</si>
  <si>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</si>
  <si>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</si>
  <si>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</si>
  <si>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</si>
  <si>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</si>
  <si>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</si>
  <si>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</si>
  <si>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</si>
  <si>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</si>
  <si>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</si>
  <si>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</si>
  <si>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</si>
  <si>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</si>
  <si>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</si>
  <si>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</si>
  <si>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</si>
  <si>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</si>
  <si>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</si>
  <si>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</si>
  <si>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</si>
  <si>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</si>
  <si>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</si>
  <si>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</si>
  <si>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</si>
  <si>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</si>
  <si>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</si>
  <si>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</si>
  <si>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</si>
  <si>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</si>
  <si>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</si>
  <si>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</si>
  <si>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</si>
  <si>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</si>
  <si>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</si>
  <si>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</si>
  <si>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</si>
  <si>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</si>
  <si>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</si>
  <si>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</si>
  <si>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</si>
  <si>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</si>
  <si>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</si>
  <si>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</si>
  <si>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</si>
  <si>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</si>
  <si>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</si>
  <si>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</si>
  <si>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</si>
  <si>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</si>
  <si>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</si>
  <si>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</si>
  <si>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</si>
  <si>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</si>
  <si>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</si>
  <si>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</si>
  <si>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</si>
  <si>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</si>
  <si>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</si>
  <si>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</si>
  <si>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</si>
  <si>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</si>
  <si>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</si>
  <si>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</si>
  <si>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</si>
  <si>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</si>
  <si>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</si>
  <si>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</si>
  <si>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</si>
  <si>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</si>
  <si>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</si>
  <si>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</si>
  <si>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</si>
  <si>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</si>
  <si>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</si>
  <si>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</si>
  <si>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</si>
  <si>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</si>
  <si>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</si>
  <si>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</si>
  <si>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</si>
  <si>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</si>
  <si>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</si>
  <si>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</si>
  <si>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</si>
  <si>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</si>
  <si>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</si>
  <si>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</si>
  <si>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</si>
  <si>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</si>
  <si>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</si>
  <si>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</si>
  <si>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</si>
  <si>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</si>
  <si>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</si>
  <si>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</si>
  <si>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</si>
  <si>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</si>
  <si>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</si>
  <si>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</si>
  <si>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</si>
  <si>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</si>
  <si>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</si>
  <si>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</si>
  <si>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</si>
  <si>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</si>
  <si>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</si>
  <si>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</si>
  <si>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</si>
  <si>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</si>
  <si>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</si>
  <si>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</si>
  <si>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</si>
  <si>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</si>
  <si>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</si>
  <si>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</si>
  <si>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</si>
  <si>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</si>
  <si>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</si>
  <si>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</si>
  <si>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</si>
  <si>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</si>
  <si>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</si>
  <si>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</si>
  <si>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</si>
  <si>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</si>
  <si>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</si>
  <si>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</si>
  <si>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</si>
  <si>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</si>
  <si>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</si>
  <si>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</si>
  <si>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</si>
  <si>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</si>
  <si>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</si>
  <si>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</si>
  <si>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</si>
  <si>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</si>
  <si>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</si>
  <si>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</si>
  <si>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</si>
  <si>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</si>
  <si>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</si>
  <si>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</si>
  <si>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</si>
  <si>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</si>
  <si>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</si>
  <si>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</si>
  <si>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</si>
  <si>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</si>
  <si>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</si>
  <si>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</si>
  <si>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</si>
  <si>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</si>
  <si>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</si>
  <si>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</si>
  <si>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</si>
  <si>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</si>
  <si>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</si>
  <si>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</si>
  <si>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</si>
  <si>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</si>
  <si>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</si>
  <si>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</si>
  <si>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</si>
  <si>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</si>
  <si>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</si>
  <si>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</si>
  <si>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</si>
  <si>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</si>
  <si>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</si>
  <si>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</si>
  <si>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</si>
  <si>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</si>
  <si>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</si>
  <si>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</si>
  <si>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</si>
  <si>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</si>
  <si>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</si>
  <si>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</si>
  <si>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</si>
  <si>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</si>
  <si>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</si>
  <si>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</si>
  <si>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</si>
  <si>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</si>
  <si>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</si>
  <si>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</si>
  <si>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</si>
  <si>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</si>
  <si>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</si>
  <si>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</si>
  <si>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</si>
  <si>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</si>
  <si>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</si>
  <si>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</si>
  <si>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</si>
  <si>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</si>
  <si>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</si>
  <si>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</si>
  <si>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</si>
  <si>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</si>
  <si>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</si>
  <si>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</si>
  <si>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</si>
  <si>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</si>
  <si>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</si>
  <si>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</si>
  <si>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</si>
  <si>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</si>
  <si>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</si>
  <si>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</si>
  <si>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</si>
  <si>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</si>
  <si>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</si>
  <si>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</si>
  <si>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</si>
  <si>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</si>
  <si>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</si>
  <si>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</si>
  <si>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</si>
  <si>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</si>
  <si>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</si>
  <si>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</si>
  <si>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</si>
  <si>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</si>
  <si>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</si>
  <si>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</si>
  <si>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</si>
  <si>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</si>
  <si>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</si>
  <si>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</si>
  <si>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</si>
  <si>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</si>
  <si>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</si>
  <si>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</si>
  <si>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</si>
  <si>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</si>
  <si>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</si>
  <si>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</si>
  <si>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</si>
  <si>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</si>
  <si>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</si>
  <si>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</si>
  <si>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</si>
  <si>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</si>
  <si>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</si>
  <si>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</si>
  <si>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</si>
  <si>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</si>
  <si>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</si>
  <si>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</si>
  <si>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</si>
  <si>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</si>
  <si>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</si>
  <si>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</si>
  <si>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</si>
  <si>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</si>
  <si>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</si>
  <si>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</si>
  <si>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</si>
  <si>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</si>
  <si>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</si>
  <si>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</si>
  <si>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</si>
  <si>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</si>
  <si>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</si>
  <si>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</si>
  <si>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</si>
  <si>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</si>
  <si>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</si>
  <si>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</si>
  <si>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</si>
  <si>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</si>
  <si>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</si>
  <si>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</si>
  <si>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</si>
  <si>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</si>
  <si>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</si>
  <si>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</si>
  <si>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</si>
  <si>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</si>
  <si>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</si>
  <si>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</si>
  <si>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</si>
  <si>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</si>
  <si>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</si>
  <si>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</si>
  <si>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</si>
  <si>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</si>
  <si>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</si>
  <si>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</si>
  <si>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</si>
  <si>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</si>
  <si>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</si>
  <si>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</si>
  <si>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</si>
  <si>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</si>
  <si>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</si>
  <si>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</si>
  <si>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</si>
  <si>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</si>
  <si>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</si>
  <si>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</si>
  <si>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</si>
  <si>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</si>
  <si>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</si>
  <si>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</si>
  <si>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</si>
  <si>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</si>
  <si>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</si>
  <si>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</si>
  <si>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</si>
  <si>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</si>
  <si>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</si>
  <si>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</si>
  <si>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</si>
  <si>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</si>
  <si>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</si>
  <si>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</si>
  <si>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</si>
  <si>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</si>
  <si>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</si>
  <si>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</si>
  <si>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</si>
  <si>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</si>
  <si>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</si>
  <si>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</si>
  <si>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</si>
  <si>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</si>
  <si>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</si>
  <si>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</si>
  <si>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</si>
  <si>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</si>
  <si>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</si>
  <si>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</si>
  <si>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</si>
  <si>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</si>
  <si>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</si>
  <si>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</si>
  <si>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</si>
  <si>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</si>
  <si>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</si>
  <si>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</si>
  <si>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</si>
  <si>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</si>
  <si>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</si>
  <si>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</si>
  <si>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</si>
  <si>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</si>
  <si>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</si>
  <si>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</si>
  <si>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</si>
  <si>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</si>
  <si>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</si>
  <si>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</si>
  <si>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</si>
  <si>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</si>
  <si>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</si>
  <si>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</si>
  <si>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</si>
  <si>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</si>
  <si>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</si>
  <si>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</si>
  <si>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</si>
  <si>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</si>
  <si>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</si>
  <si>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</si>
  <si>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</si>
  <si>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</si>
  <si>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</si>
  <si>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</si>
  <si>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</si>
  <si>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</si>
  <si>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</si>
  <si>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</si>
  <si>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</si>
  <si>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</si>
  <si>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</si>
  <si>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</si>
  <si>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</si>
  <si>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</si>
  <si>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</si>
  <si>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</si>
  <si>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</si>
  <si>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</si>
  <si>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</si>
  <si>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</si>
  <si>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</si>
  <si>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</si>
  <si>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</si>
  <si>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</si>
  <si>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</si>
  <si>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</si>
  <si>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</si>
  <si>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</si>
  <si>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</si>
  <si>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</si>
  <si>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</si>
  <si>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</si>
  <si>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</si>
  <si>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</si>
  <si>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</si>
  <si>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</si>
  <si>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</si>
  <si>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</si>
  <si>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</si>
  <si>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</si>
  <si>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</si>
  <si>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</si>
  <si>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</si>
  <si>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</si>
  <si>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</si>
  <si>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</si>
  <si>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</si>
  <si>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</si>
  <si>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</si>
  <si>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</si>
  <si>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</si>
  <si>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</si>
  <si>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</si>
  <si>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</si>
  <si>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</si>
  <si>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</si>
  <si>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</si>
  <si>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</si>
  <si>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</si>
  <si>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</si>
  <si>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</si>
  <si>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</si>
  <si>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</si>
  <si>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</si>
  <si>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</si>
  <si>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</si>
  <si>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</si>
  <si>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</si>
  <si>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</si>
  <si>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</si>
  <si>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</si>
  <si>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</si>
  <si>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</si>
  <si>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</si>
  <si>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</si>
  <si>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</si>
  <si>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</si>
  <si>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</si>
  <si>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</si>
  <si>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</si>
  <si>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</si>
  <si>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</si>
  <si>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</si>
  <si>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</si>
  <si>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</si>
  <si>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</si>
  <si>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</si>
  <si>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</si>
  <si>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</si>
  <si>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</si>
  <si>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</si>
  <si>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</si>
  <si>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</si>
  <si>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</si>
  <si>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</si>
  <si>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</si>
  <si>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</si>
  <si>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</si>
  <si>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</si>
  <si>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</si>
  <si>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</si>
  <si>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</si>
  <si>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</si>
  <si>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</si>
  <si>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</si>
  <si>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</si>
  <si>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</si>
  <si>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</si>
  <si>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</si>
  <si>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</si>
  <si>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</si>
  <si>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</si>
  <si>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</si>
  <si>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</si>
  <si>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</si>
  <si>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</si>
  <si>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</si>
  <si>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</si>
  <si>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</si>
  <si>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</si>
  <si>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</si>
  <si>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</si>
  <si>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</si>
  <si>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</si>
  <si>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</si>
  <si>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</si>
  <si>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</si>
  <si>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</si>
  <si>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</si>
  <si>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</si>
  <si>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</si>
  <si>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</si>
  <si>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</si>
  <si>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</si>
  <si>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</si>
  <si>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</si>
  <si>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</si>
  <si>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</si>
  <si>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</si>
  <si>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</si>
  <si>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</si>
  <si>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</si>
  <si>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</si>
  <si>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</si>
  <si>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</si>
  <si>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</si>
  <si>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</si>
  <si>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</si>
  <si>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</si>
  <si>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</si>
  <si>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</si>
  <si>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</si>
  <si>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</si>
  <si>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</si>
  <si>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</si>
  <si>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</si>
  <si>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</si>
  <si>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</si>
  <si>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</si>
  <si>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</si>
  <si>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</si>
  <si>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</si>
  <si>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</si>
  <si>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</si>
  <si>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</si>
  <si>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</si>
  <si>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</si>
  <si>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</si>
  <si>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</si>
  <si>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</si>
  <si>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</si>
  <si>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</si>
  <si>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</si>
  <si>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</si>
  <si>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</si>
  <si>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</si>
  <si>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</si>
  <si>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</si>
  <si>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</si>
  <si>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</si>
  <si>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</si>
  <si>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</si>
  <si>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</si>
  <si>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</si>
  <si>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</si>
  <si>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</si>
  <si>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</si>
  <si>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</si>
  <si>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</si>
  <si>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</si>
  <si>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</si>
  <si>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</si>
  <si>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</si>
  <si>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</si>
  <si>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</si>
  <si>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</si>
  <si>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</si>
  <si>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</si>
  <si>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</si>
  <si>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</si>
  <si>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</si>
  <si>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</si>
  <si>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</si>
  <si>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</si>
  <si>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</si>
  <si>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</si>
  <si>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</si>
  <si>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</si>
  <si>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</si>
  <si>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</si>
  <si>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</si>
  <si>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</si>
  <si>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</si>
  <si>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</si>
  <si>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</si>
  <si>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</si>
  <si>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</si>
  <si>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</si>
  <si>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</si>
  <si>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</si>
  <si>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</si>
  <si>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</si>
  <si>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</si>
  <si>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</si>
  <si>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</si>
  <si>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</si>
  <si>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</si>
  <si>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</si>
  <si>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</si>
  <si>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</si>
  <si>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</si>
  <si>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</si>
  <si>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</si>
  <si>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</si>
  <si>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</si>
  <si>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</si>
  <si>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</si>
  <si>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</si>
  <si>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</si>
  <si>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</si>
  <si>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</si>
  <si>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</si>
  <si>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</si>
  <si>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</si>
  <si>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</si>
  <si>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</si>
  <si>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</si>
  <si>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</si>
  <si>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</si>
  <si>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</si>
  <si>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</si>
  <si>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</si>
  <si>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</si>
  <si>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</si>
  <si>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</si>
  <si>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</si>
  <si>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</si>
  <si>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</si>
  <si>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</si>
  <si>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</si>
  <si>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</si>
  <si>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</si>
  <si>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</si>
  <si>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</si>
  <si>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</si>
  <si>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</si>
  <si>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</si>
  <si>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</si>
  <si>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</si>
  <si>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</si>
  <si>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</si>
  <si>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</si>
  <si>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</si>
  <si>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</si>
  <si>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</si>
  <si>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</si>
  <si>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</si>
  <si>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</si>
  <si>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</si>
  <si>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</si>
  <si>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</si>
  <si>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</si>
  <si>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</si>
  <si>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</si>
  <si>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</si>
  <si>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</si>
  <si>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</si>
  <si>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</si>
  <si>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</si>
  <si>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</si>
  <si>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</si>
  <si>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</si>
  <si>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</si>
  <si>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</si>
  <si>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</si>
  <si>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</si>
  <si>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</si>
  <si>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</si>
  <si>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</si>
  <si>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</si>
  <si>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</si>
  <si>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</si>
  <si>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</si>
  <si>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</si>
  <si>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</si>
  <si>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</si>
  <si>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</si>
  <si>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</si>
  <si>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</si>
  <si>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</si>
  <si>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</si>
  <si>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</si>
  <si>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</si>
  <si>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</si>
  <si>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</si>
  <si>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</si>
  <si>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</si>
  <si>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</si>
  <si>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</si>
  <si>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</si>
  <si>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</si>
  <si>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</si>
  <si>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</si>
  <si>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</si>
  <si>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</si>
  <si>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</si>
  <si>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</si>
  <si>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</si>
  <si>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</si>
  <si>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</si>
  <si>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</si>
  <si>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</si>
  <si>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</si>
  <si>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</si>
  <si>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</si>
  <si>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</si>
  <si>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</si>
  <si>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</si>
  <si>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</si>
  <si>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</si>
  <si>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</si>
  <si>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</si>
  <si>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</si>
  <si>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</si>
  <si>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</si>
  <si>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</si>
  <si>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</si>
  <si>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</si>
  <si>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</si>
  <si>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</si>
  <si>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</si>
  <si>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</si>
  <si>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</si>
  <si>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</si>
  <si>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</si>
  <si>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</si>
  <si>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</si>
  <si>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</si>
  <si>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</si>
  <si>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</si>
  <si>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</si>
  <si>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</si>
  <si>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</si>
  <si>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</si>
  <si>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</si>
  <si>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</si>
  <si>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</si>
  <si>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</si>
  <si>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</si>
  <si>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</si>
  <si>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</si>
  <si>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</si>
  <si>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</si>
  <si>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</si>
  <si>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</si>
  <si>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</si>
  <si>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</si>
  <si>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</si>
  <si>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</si>
  <si>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</si>
  <si>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</si>
  <si>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</si>
  <si>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</si>
  <si>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</si>
  <si>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</si>
  <si>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</si>
  <si>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</si>
  <si>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</si>
  <si>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</si>
  <si>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</si>
  <si>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</si>
  <si>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</si>
  <si>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</si>
  <si>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</si>
  <si>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</si>
  <si>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</si>
  <si>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</si>
  <si>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</si>
  <si>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</si>
  <si>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</si>
  <si>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</si>
  <si>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</si>
  <si>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</si>
  <si>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</si>
  <si>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</si>
  <si>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</si>
  <si>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</si>
  <si>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</si>
  <si>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</si>
  <si>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</si>
  <si>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</si>
  <si>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</si>
  <si>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</si>
  <si>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</si>
  <si>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</si>
  <si>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</si>
  <si>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</si>
  <si>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</si>
  <si>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</si>
  <si>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</si>
  <si>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</si>
  <si>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</si>
  <si>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</si>
  <si>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</si>
  <si>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</si>
  <si>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</si>
  <si>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</si>
  <si>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</si>
  <si>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</si>
  <si>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</si>
  <si>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</si>
  <si>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</si>
  <si>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</si>
  <si>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</si>
  <si>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</si>
  <si>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</si>
  <si>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</si>
  <si>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</si>
  <si>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</si>
  <si>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</si>
  <si>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</si>
  <si>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</si>
  <si>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</si>
  <si>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</si>
  <si>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</si>
  <si>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</si>
  <si>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</si>
  <si>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</si>
  <si>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</si>
  <si>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</si>
  <si>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</si>
  <si>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</si>
  <si>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</si>
  <si>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</si>
  <si>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</si>
  <si>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</si>
  <si>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</si>
  <si>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</si>
  <si>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</si>
  <si>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</si>
  <si>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</si>
  <si>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</si>
  <si>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</si>
  <si>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</si>
  <si>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</si>
  <si>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</si>
  <si>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</si>
  <si>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</si>
  <si>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</si>
  <si>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</si>
  <si>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</si>
  <si>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</si>
  <si>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</si>
  <si>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</si>
  <si>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</si>
  <si>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</si>
  <si>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</si>
  <si>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</si>
  <si>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</si>
  <si>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</si>
  <si>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</si>
  <si>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</si>
  <si>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</si>
  <si>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</si>
  <si>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</si>
  <si>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</si>
  <si>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</si>
  <si>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</si>
  <si>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</si>
  <si>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</si>
  <si>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</si>
  <si>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</si>
  <si>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</si>
  <si>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</si>
  <si>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</si>
  <si>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</si>
  <si>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</si>
  <si>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</si>
  <si>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</si>
  <si>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</si>
  <si>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</si>
  <si>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</si>
  <si>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</si>
  <si>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</si>
  <si>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</si>
  <si>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</si>
  <si>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</si>
  <si>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</si>
  <si>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</si>
  <si>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</si>
  <si>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</si>
  <si>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</si>
  <si>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</si>
  <si>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</si>
  <si>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</si>
  <si>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</si>
  <si>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</si>
  <si>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</si>
  <si>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</si>
  <si>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</si>
  <si>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</si>
  <si>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</si>
  <si>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</si>
  <si>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</si>
  <si>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</si>
  <si>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</si>
  <si>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</si>
  <si>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</si>
  <si>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</si>
  <si>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</si>
  <si>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</si>
  <si>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</si>
  <si>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</si>
  <si>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</si>
  <si>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</si>
  <si>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</si>
  <si>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</si>
  <si>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</si>
  <si>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</si>
  <si>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</si>
  <si>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</si>
  <si>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</si>
  <si>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</si>
  <si>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</si>
  <si>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</si>
  <si>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</si>
  <si>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</si>
  <si>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</si>
  <si>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</si>
  <si>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</si>
  <si>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</si>
  <si>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</si>
  <si>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</si>
  <si>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</si>
  <si>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</si>
  <si>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</si>
  <si>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</si>
  <si>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</si>
  <si>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</si>
  <si>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</si>
  <si>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</si>
  <si>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</si>
  <si>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</si>
  <si>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</si>
  <si>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</si>
  <si>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</si>
  <si>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</si>
  <si>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</si>
  <si>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</si>
  <si>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</si>
  <si>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</si>
  <si>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</si>
  <si>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</si>
  <si>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</si>
  <si>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</si>
  <si>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</si>
  <si>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</si>
  <si>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</si>
  <si>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</si>
  <si>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</si>
  <si>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</si>
  <si>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</si>
  <si>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</si>
  <si>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</si>
  <si>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</si>
  <si>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</si>
  <si>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</si>
  <si>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</si>
  <si>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</si>
  <si>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</si>
  <si>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</si>
  <si>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</si>
  <si>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</si>
  <si>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</si>
  <si>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</si>
  <si>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</si>
  <si>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</si>
  <si>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</si>
  <si>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</si>
  <si>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</si>
  <si>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</si>
  <si>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</si>
  <si>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</si>
  <si>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</si>
  <si>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</si>
  <si>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</si>
  <si>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</si>
  <si>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</si>
  <si>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</si>
  <si>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</si>
  <si>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</si>
  <si>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</si>
  <si>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</si>
  <si>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</si>
  <si>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</si>
  <si>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</si>
  <si>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</si>
  <si>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</si>
  <si>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</si>
  <si>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</si>
  <si>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</si>
  <si>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</si>
  <si>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</si>
  <si>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</si>
  <si>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</si>
  <si>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</si>
  <si>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</si>
  <si>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</si>
  <si>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</si>
  <si>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</si>
  <si>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</si>
  <si>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</si>
  <si>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</si>
  <si>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</si>
  <si>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</si>
  <si>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</si>
  <si>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</si>
  <si>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</si>
  <si>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</si>
  <si>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</si>
  <si>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</si>
  <si>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</si>
  <si>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</si>
  <si>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</si>
  <si>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</si>
  <si>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</si>
  <si>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</si>
  <si>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</si>
  <si>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</si>
  <si>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</si>
  <si>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</si>
  <si>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</si>
  <si>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</si>
  <si>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</si>
  <si>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</si>
  <si>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</si>
  <si>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</si>
  <si>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</si>
  <si>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</si>
  <si>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</si>
  <si>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</si>
  <si>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</si>
  <si>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</si>
  <si>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</si>
  <si>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</si>
  <si>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</si>
  <si>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</si>
  <si>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</si>
  <si>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</si>
  <si>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</si>
  <si>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</si>
  <si>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</si>
  <si>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</si>
  <si>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</si>
  <si>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</si>
  <si>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</si>
  <si>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</si>
  <si>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</si>
  <si>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</si>
  <si>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</si>
  <si>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</si>
  <si>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</si>
  <si>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</si>
  <si>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</si>
  <si>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</si>
  <si>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</si>
  <si>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</si>
  <si>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</si>
  <si>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</si>
  <si>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</si>
  <si>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</si>
  <si>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</si>
  <si>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</si>
  <si>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</si>
  <si>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</si>
  <si>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</si>
  <si>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</si>
  <si>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</si>
  <si>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</si>
  <si>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</si>
  <si>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</si>
  <si>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</si>
  <si>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</si>
  <si>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</si>
  <si>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</si>
  <si>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</si>
  <si>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</si>
  <si>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</si>
  <si>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</si>
  <si>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</si>
  <si>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</si>
  <si>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</si>
  <si>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</si>
  <si>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</si>
  <si>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</si>
  <si>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</si>
  <si>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</si>
  <si>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</si>
  <si>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</si>
  <si>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</si>
  <si>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</si>
  <si>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</si>
  <si>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</si>
  <si>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</si>
  <si>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</si>
  <si>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</si>
  <si>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</si>
  <si>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</si>
  <si>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</si>
  <si>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</si>
  <si>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</si>
  <si>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</si>
  <si>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</si>
  <si>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</si>
  <si>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</si>
  <si>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</si>
  <si>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</si>
  <si>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</si>
  <si>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</si>
  <si>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</si>
  <si>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</si>
  <si>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</si>
  <si>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</si>
  <si>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</si>
  <si>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</si>
  <si>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</si>
  <si>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</si>
  <si>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</si>
  <si>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</si>
  <si>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</si>
  <si>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</si>
  <si>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</si>
  <si>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</si>
  <si>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</si>
  <si>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</si>
  <si>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</si>
  <si>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</si>
  <si>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</si>
  <si>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</si>
  <si>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</si>
  <si>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</si>
  <si>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</si>
  <si>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</si>
  <si>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</si>
  <si>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</si>
  <si>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</si>
  <si>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</si>
  <si>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</si>
  <si>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</si>
  <si>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</si>
  <si>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</si>
  <si>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</si>
  <si>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</si>
  <si>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</si>
  <si>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</si>
  <si>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</si>
  <si>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</si>
  <si>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</si>
  <si>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</si>
  <si>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</si>
  <si>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</si>
  <si>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</si>
  <si>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</si>
  <si>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</si>
  <si>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</si>
  <si>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</si>
  <si>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</si>
  <si>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</si>
  <si>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</si>
  <si>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</si>
  <si>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</si>
  <si>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</si>
  <si>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</si>
  <si>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</si>
  <si>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</si>
  <si>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</si>
  <si>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</si>
  <si>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</si>
  <si>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</si>
  <si>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</si>
  <si>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</si>
  <si>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</si>
  <si>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</si>
  <si>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</si>
  <si>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</si>
  <si>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</si>
  <si>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</si>
  <si>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</si>
  <si>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</si>
  <si>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</si>
  <si>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</si>
  <si>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</si>
  <si>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</si>
  <si>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</si>
  <si>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</si>
  <si>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</si>
  <si>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</si>
  <si>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</si>
  <si>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</si>
  <si>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</si>
  <si>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</si>
  <si>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</si>
  <si>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</si>
  <si>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</si>
  <si>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</si>
  <si>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</si>
  <si>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</si>
  <si>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</si>
  <si>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</si>
  <si>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</si>
  <si>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</si>
  <si>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</si>
  <si>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</si>
  <si>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</si>
  <si>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</si>
  <si>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</si>
  <si>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</si>
  <si>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</si>
  <si>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</si>
  <si>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</si>
  <si>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</si>
  <si>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</si>
  <si>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</si>
  <si>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</si>
  <si>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</si>
  <si>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</si>
  <si>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</si>
  <si>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</si>
  <si>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</si>
  <si>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</si>
  <si>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</si>
  <si>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</si>
  <si>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</si>
  <si>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</si>
  <si>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</si>
  <si>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</si>
  <si>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</si>
  <si>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</si>
  <si>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</si>
  <si>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</si>
  <si>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</si>
  <si>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</si>
  <si>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</si>
  <si>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</si>
  <si>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</si>
  <si>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</si>
  <si>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</si>
  <si>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</si>
  <si>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</si>
  <si>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</si>
  <si>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</si>
  <si>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</si>
  <si>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</si>
  <si>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</si>
  <si>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</si>
  <si>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</si>
  <si>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</si>
  <si>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</si>
  <si>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</si>
  <si>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</si>
  <si>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</si>
  <si>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</si>
  <si>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</si>
  <si>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</si>
  <si>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</si>
  <si>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</si>
  <si>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</si>
  <si>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</si>
  <si>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</si>
  <si>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</si>
  <si>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</si>
  <si>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</si>
  <si>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</si>
  <si>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</si>
  <si>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</si>
  <si>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</si>
  <si>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</si>
  <si>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</si>
  <si>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</si>
  <si>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</si>
  <si>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</si>
  <si>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</si>
  <si>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</si>
  <si>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</si>
  <si>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</si>
  <si>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</si>
  <si>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</si>
  <si>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</si>
  <si>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</si>
  <si>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</si>
  <si>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</si>
  <si>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</si>
  <si>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</si>
  <si>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</si>
  <si>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</si>
  <si>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</si>
  <si>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</si>
  <si>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</si>
  <si>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</si>
  <si>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</si>
  <si>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</si>
  <si>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</si>
  <si>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</si>
  <si>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</si>
  <si>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</si>
  <si>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</si>
  <si>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</si>
  <si>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</si>
  <si>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</si>
  <si>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</si>
  <si>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</si>
  <si>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</si>
  <si>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</si>
  <si>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</si>
  <si>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</si>
  <si>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</si>
  <si>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</si>
  <si>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</si>
  <si>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</si>
  <si>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</si>
  <si>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</si>
  <si>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</si>
  <si>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</si>
  <si>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</si>
  <si>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</si>
  <si>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</si>
  <si>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</si>
  <si>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</si>
  <si>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</si>
  <si>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</si>
  <si>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</si>
  <si>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</si>
  <si>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</si>
  <si>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</si>
  <si>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</si>
  <si>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</si>
  <si>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</si>
  <si>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</si>
  <si>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</si>
  <si>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</si>
  <si>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</si>
  <si>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</si>
  <si>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</si>
  <si>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</si>
  <si>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</si>
  <si>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</si>
  <si>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</si>
  <si>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</si>
  <si>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</si>
  <si>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</si>
  <si>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</si>
  <si>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</si>
  <si>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</si>
  <si>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</si>
  <si>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</si>
  <si>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</si>
  <si>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</si>
  <si>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</si>
  <si>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</si>
  <si>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</si>
  <si>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</si>
  <si>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</si>
  <si>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</si>
  <si>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</si>
  <si>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</si>
  <si>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</si>
  <si>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</si>
  <si>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</si>
  <si>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</si>
  <si>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</si>
  <si>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</si>
  <si>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</si>
  <si>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</si>
  <si>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</si>
  <si>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</si>
  <si>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</si>
  <si>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</si>
  <si>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</si>
  <si>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</si>
  <si>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</si>
  <si>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</si>
  <si>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</si>
  <si>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</si>
  <si>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</si>
  <si>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</si>
  <si>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</si>
  <si>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</si>
  <si>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</si>
  <si>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</si>
  <si>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</si>
  <si>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</si>
  <si>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</si>
  <si>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</si>
  <si>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</si>
  <si>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</si>
  <si>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</si>
  <si>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</si>
  <si>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</si>
  <si>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</si>
  <si>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</si>
  <si>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</si>
  <si>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</si>
  <si>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</si>
  <si>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</si>
  <si>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</si>
  <si>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</si>
  <si>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</si>
  <si>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</si>
  <si>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</si>
  <si>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</si>
  <si>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</si>
  <si>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</si>
  <si>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</si>
  <si>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</si>
  <si>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</si>
  <si>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</si>
  <si>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</si>
  <si>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</si>
  <si>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</si>
  <si>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</si>
  <si>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</si>
  <si>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</si>
  <si>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</si>
  <si>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</si>
  <si>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</si>
  <si>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</si>
  <si>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</si>
  <si>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</si>
  <si>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</si>
  <si>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</si>
  <si>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</si>
  <si>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</si>
  <si>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</si>
  <si>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</si>
  <si>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</si>
  <si>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</si>
  <si>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</si>
  <si>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</si>
  <si>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</si>
  <si>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</si>
  <si>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</si>
  <si>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</si>
  <si>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</si>
  <si>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</si>
  <si>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</si>
  <si>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</si>
  <si>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</si>
  <si>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</si>
  <si>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</si>
  <si>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</si>
  <si>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</si>
  <si>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</si>
  <si>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</si>
  <si>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</si>
  <si>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</si>
  <si>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</si>
  <si>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</si>
  <si>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</si>
  <si>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</si>
  <si>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</si>
  <si>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</si>
  <si>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</si>
  <si>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</si>
  <si>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</si>
  <si>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</si>
  <si>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</si>
  <si>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</si>
  <si>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</si>
  <si>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</si>
  <si>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</si>
  <si>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</si>
  <si>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</si>
  <si>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</si>
  <si>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</si>
  <si>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</si>
  <si>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</si>
  <si>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</si>
  <si>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</si>
  <si>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</si>
  <si>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</si>
  <si>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</si>
  <si>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</si>
  <si>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</si>
  <si>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</si>
  <si>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</si>
  <si>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</si>
  <si>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</si>
  <si>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</si>
  <si>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</si>
  <si>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</si>
  <si>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</si>
  <si>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</si>
  <si>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</si>
  <si>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</si>
  <si>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</si>
  <si>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</si>
  <si>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</si>
  <si>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</si>
  <si>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</si>
  <si>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</si>
  <si>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</si>
  <si>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</si>
  <si>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</si>
  <si>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</si>
  <si>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</si>
  <si>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</si>
  <si>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</si>
  <si>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</si>
  <si>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</si>
  <si>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</si>
  <si>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</si>
  <si>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</si>
  <si>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</si>
  <si>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</si>
  <si>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</si>
  <si>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</si>
  <si>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</si>
  <si>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</si>
  <si>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</si>
  <si>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</si>
  <si>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</si>
  <si>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</si>
  <si>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</si>
  <si>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</si>
  <si>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</si>
  <si>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</si>
  <si>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</si>
  <si>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</si>
  <si>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</si>
  <si>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</si>
  <si>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</si>
  <si>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</si>
  <si>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</si>
  <si>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</si>
  <si>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</si>
  <si>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</si>
  <si>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</si>
  <si>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</si>
  <si>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</si>
  <si>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</si>
  <si>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</si>
  <si>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</si>
  <si>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</si>
  <si>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</si>
  <si>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</si>
  <si>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</si>
  <si>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</si>
  <si>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</si>
  <si>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</si>
  <si>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</si>
  <si>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</si>
  <si>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</si>
  <si>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</si>
  <si>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</si>
  <si>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</si>
  <si>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</si>
  <si>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</si>
  <si>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</si>
  <si>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</si>
  <si>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</si>
  <si>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</si>
  <si>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</si>
  <si>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</si>
  <si>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</si>
  <si>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</si>
  <si>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</si>
  <si>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</si>
  <si>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</si>
  <si>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</si>
  <si>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</si>
  <si>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</si>
  <si>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</si>
  <si>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</si>
  <si>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</si>
  <si>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</si>
  <si>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</si>
  <si>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</si>
  <si>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</si>
  <si>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</si>
  <si>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</si>
  <si>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</si>
  <si>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</si>
  <si>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</si>
  <si>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</si>
  <si>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</si>
  <si>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</si>
  <si>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</si>
  <si>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</si>
  <si>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</si>
  <si>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</si>
  <si>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</si>
  <si>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</si>
  <si>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</si>
  <si>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</si>
  <si>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</si>
  <si>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</si>
  <si>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</si>
  <si>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</si>
  <si>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</si>
  <si>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</si>
  <si>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</si>
  <si>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</si>
  <si>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</si>
  <si>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</si>
  <si>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</si>
  <si>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</si>
  <si>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</si>
  <si>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</si>
  <si>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</si>
  <si>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</si>
  <si>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</si>
  <si>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</si>
  <si>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</si>
  <si>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</si>
  <si>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</si>
  <si>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</si>
  <si>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</si>
  <si>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</si>
  <si>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</si>
  <si>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</si>
  <si>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</si>
  <si>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</si>
  <si>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</si>
  <si>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</si>
  <si>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</si>
  <si>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</si>
  <si>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</si>
  <si>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</si>
  <si>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</si>
  <si>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</si>
  <si>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</si>
  <si>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</si>
  <si>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</si>
  <si>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</si>
  <si>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</si>
  <si>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</si>
  <si>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</si>
  <si>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</si>
  <si>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</si>
  <si>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</si>
  <si>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</si>
  <si>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</si>
  <si>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</si>
  <si>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</si>
  <si>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</si>
  <si>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</si>
  <si>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</si>
  <si>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</si>
  <si>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</si>
  <si>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</si>
  <si>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</si>
  <si>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</si>
  <si>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</si>
  <si>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</si>
  <si>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</si>
  <si>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</si>
  <si>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</si>
  <si>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</si>
  <si>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</si>
  <si>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</si>
  <si>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</si>
  <si>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</si>
  <si>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</si>
  <si>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</si>
  <si>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</si>
  <si>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</si>
  <si>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</si>
  <si>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</si>
  <si>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</si>
  <si>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</si>
  <si>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</si>
  <si>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</si>
  <si>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</si>
  <si>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</si>
  <si>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</si>
  <si>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</si>
  <si>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</si>
  <si>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</si>
  <si>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</si>
  <si>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</si>
  <si>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</si>
  <si>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</si>
  <si>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</si>
  <si>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</si>
  <si>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</si>
  <si>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</si>
  <si>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</si>
  <si>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</si>
  <si>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</si>
  <si>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</si>
  <si>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</si>
  <si>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</si>
  <si>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</si>
  <si>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</si>
  <si>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</si>
  <si>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</si>
  <si>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</si>
  <si>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</si>
  <si>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</si>
  <si>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</si>
  <si>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</si>
  <si>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</si>
  <si>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</si>
  <si>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</si>
  <si>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</si>
  <si>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</si>
  <si>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</si>
  <si>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</si>
  <si>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</si>
  <si>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</si>
  <si>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</si>
  <si>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</si>
  <si>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</si>
  <si>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</si>
  <si>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</si>
  <si>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</si>
  <si>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</si>
  <si>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</si>
  <si>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</si>
  <si>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</si>
  <si>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</si>
  <si>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</si>
  <si>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</si>
  <si>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</si>
  <si>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</si>
  <si>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</si>
  <si>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</si>
  <si>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</si>
  <si>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</si>
  <si>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</si>
  <si>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</si>
  <si>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</si>
  <si>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</si>
  <si>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</si>
  <si>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</si>
  <si>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</si>
  <si>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</si>
  <si>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</si>
  <si>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</si>
  <si>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</si>
  <si>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</si>
  <si>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</si>
  <si>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</si>
  <si>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</si>
  <si>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</si>
  <si>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</si>
  <si>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</si>
  <si>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</si>
  <si>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</si>
  <si>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</si>
  <si>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</si>
  <si>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</si>
  <si>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</si>
  <si>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</si>
  <si>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</si>
  <si>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</si>
  <si>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</si>
  <si>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</si>
  <si>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</si>
  <si>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</si>
  <si>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</si>
  <si>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</si>
  <si>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</si>
  <si>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</si>
  <si>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</si>
  <si>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</si>
  <si>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</si>
  <si>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</si>
  <si>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</si>
  <si>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</si>
  <si>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</si>
  <si>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</si>
  <si>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</si>
  <si>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</si>
  <si>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</si>
  <si>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</si>
  <si>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</si>
  <si>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</si>
  <si>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</si>
  <si>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</si>
  <si>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</si>
  <si>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</si>
  <si>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</si>
  <si>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</si>
  <si>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</si>
  <si>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</si>
  <si>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</si>
  <si>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</si>
  <si>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</si>
  <si>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</si>
  <si>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</si>
  <si>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</si>
  <si>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</si>
  <si>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</si>
  <si>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</si>
  <si>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</si>
  <si>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</si>
  <si>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</si>
  <si>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</si>
  <si>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</si>
  <si>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</si>
  <si>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</si>
  <si>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</si>
  <si>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</si>
  <si>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</si>
  <si>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</si>
  <si>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</si>
  <si>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</si>
  <si>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</si>
  <si>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</si>
  <si>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</si>
  <si>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</si>
  <si>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</si>
  <si>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</si>
  <si>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</si>
  <si>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</si>
  <si>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</si>
  <si>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</si>
  <si>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</si>
  <si>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</si>
  <si>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</si>
  <si>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</si>
  <si>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</si>
  <si>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</si>
  <si>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</si>
  <si>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</si>
  <si>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</si>
  <si>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</si>
  <si>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</si>
  <si>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</si>
  <si>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</si>
  <si>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</si>
  <si>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</si>
  <si>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</si>
  <si>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</si>
  <si>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</si>
  <si>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</si>
  <si>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</si>
  <si>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</si>
  <si>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</si>
  <si>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</si>
  <si>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</si>
  <si>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</si>
  <si>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</si>
  <si>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</si>
  <si>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</si>
  <si>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</si>
  <si>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</si>
  <si>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</si>
  <si>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</si>
  <si>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</si>
  <si>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</si>
  <si>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</si>
  <si>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</si>
  <si>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</si>
  <si>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</si>
  <si>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</si>
  <si>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</si>
  <si>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</si>
  <si>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</si>
  <si>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</si>
  <si>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</si>
  <si>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</si>
  <si>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</si>
  <si>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</si>
  <si>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</si>
  <si>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</si>
  <si>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</si>
  <si>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</si>
  <si>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</si>
  <si>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</si>
  <si>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</si>
  <si>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</si>
  <si>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</si>
  <si>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</si>
  <si>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</si>
  <si>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</si>
  <si>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</si>
  <si>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</si>
  <si>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</si>
  <si>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</si>
  <si>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</si>
  <si>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</si>
  <si>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</si>
  <si>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</si>
  <si>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</si>
  <si>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</si>
  <si>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</si>
  <si>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</si>
  <si>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</si>
  <si>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</si>
  <si>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</si>
  <si>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</si>
  <si>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</si>
  <si>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</si>
  <si>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</si>
  <si>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</si>
  <si>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</si>
  <si>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</si>
  <si>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</si>
  <si>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</si>
  <si>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</si>
  <si>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</si>
  <si>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</si>
  <si>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</si>
  <si>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</si>
  <si>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</si>
  <si>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</si>
  <si>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</si>
  <si>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</si>
  <si>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</si>
  <si>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</si>
  <si>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</si>
  <si>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</si>
  <si>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</si>
  <si>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</si>
  <si>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</si>
  <si>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</si>
  <si>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</si>
  <si>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</si>
  <si>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</si>
  <si>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</si>
  <si>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</si>
  <si>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</si>
  <si>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</si>
  <si>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</si>
  <si>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</si>
  <si>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</si>
  <si>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</si>
  <si>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</si>
  <si>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</si>
  <si>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</si>
  <si>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</si>
  <si>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</si>
  <si>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</si>
  <si>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</si>
  <si>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</si>
  <si>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</si>
  <si>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</si>
  <si>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</si>
  <si>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</si>
  <si>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</si>
  <si>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</si>
  <si>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</si>
  <si>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</si>
  <si>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</si>
  <si>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</si>
  <si>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</si>
  <si>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</si>
  <si>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</si>
  <si>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</si>
  <si>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</si>
  <si>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</si>
  <si>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</si>
  <si>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</si>
  <si>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</si>
  <si>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</si>
  <si>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</si>
  <si>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</si>
  <si>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</si>
  <si>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</si>
  <si>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</si>
  <si>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</si>
  <si>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</si>
  <si>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</si>
  <si>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</si>
  <si>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</si>
  <si>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</si>
  <si>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</si>
  <si>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</si>
  <si>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</si>
  <si>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</si>
  <si>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</si>
  <si>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</si>
  <si>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</si>
  <si>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</si>
  <si>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</si>
  <si>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</si>
  <si>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</si>
  <si>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</si>
  <si>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</si>
  <si>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</si>
  <si>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</si>
  <si>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</si>
  <si>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</si>
  <si>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</si>
  <si>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</si>
  <si>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</si>
  <si>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</si>
  <si>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</si>
  <si>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</si>
  <si>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</si>
  <si>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</si>
  <si>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</si>
  <si>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</si>
  <si>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</si>
  <si>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</si>
  <si>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</si>
  <si>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</si>
  <si>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</si>
  <si>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</si>
  <si>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</si>
  <si>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</si>
  <si>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</si>
  <si>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</si>
  <si>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</si>
  <si>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</si>
  <si>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</si>
  <si>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</si>
  <si>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</si>
  <si>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</si>
  <si>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</si>
  <si>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</si>
  <si>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</si>
  <si>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</si>
  <si>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</si>
  <si>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</si>
  <si>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</si>
  <si>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</si>
  <si>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</si>
  <si>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</si>
  <si>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</si>
  <si>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</si>
  <si>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</si>
  <si>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</si>
  <si>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</si>
  <si>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</si>
  <si>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</si>
  <si>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</si>
  <si>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</si>
  <si>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</si>
  <si>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</si>
  <si>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</si>
  <si>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</si>
  <si>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</si>
  <si>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</si>
  <si>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</si>
  <si>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</si>
  <si>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</si>
  <si>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</si>
  <si>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</si>
  <si>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</si>
  <si>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</si>
  <si>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</si>
  <si>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</si>
  <si>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</si>
  <si>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</si>
  <si>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</si>
  <si>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</si>
  <si>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</si>
  <si>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</si>
  <si>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</si>
  <si>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</si>
  <si>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</si>
  <si>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</si>
  <si>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</si>
  <si>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</si>
  <si>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</si>
  <si>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</si>
  <si>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</si>
  <si>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</si>
  <si>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</si>
  <si>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</si>
  <si>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</si>
  <si>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</si>
  <si>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</si>
  <si>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</si>
  <si>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</si>
  <si>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</si>
  <si>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</si>
  <si>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</si>
  <si>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</si>
  <si>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</si>
  <si>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</si>
  <si>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</si>
  <si>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</si>
  <si>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</si>
  <si>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</si>
  <si>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</si>
  <si>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</si>
  <si>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</si>
  <si>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</si>
  <si>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</si>
  <si>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</si>
  <si>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</si>
  <si>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</si>
  <si>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</si>
  <si>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</si>
  <si>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</si>
  <si>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</si>
  <si>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</si>
  <si>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</si>
  <si>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</si>
  <si>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</si>
  <si>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</si>
  <si>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</si>
  <si>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</si>
  <si>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</si>
  <si>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</si>
  <si>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</si>
  <si>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</si>
  <si>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</si>
  <si>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</si>
  <si>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</si>
  <si>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</si>
  <si>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</si>
  <si>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</si>
  <si>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</si>
  <si>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</si>
  <si>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</si>
  <si>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</si>
  <si>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</si>
  <si>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</si>
  <si>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</si>
  <si>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</si>
  <si>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</si>
  <si>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</si>
  <si>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</si>
  <si>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</si>
  <si>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</si>
  <si>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</si>
  <si>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</si>
  <si>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</si>
  <si>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</si>
  <si>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</si>
  <si>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</si>
  <si>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</si>
  <si>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</si>
  <si>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</si>
  <si>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</si>
  <si>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</si>
  <si>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</si>
  <si>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</si>
  <si>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</si>
  <si>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</si>
  <si>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</si>
  <si>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</si>
  <si>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</si>
  <si>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</si>
  <si>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</si>
  <si>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</si>
  <si>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</si>
  <si>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</si>
  <si>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</si>
  <si>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</si>
  <si>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</si>
  <si>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</si>
  <si>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</si>
  <si>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</si>
  <si>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</si>
  <si>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</si>
  <si>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</si>
  <si>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</si>
  <si>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</si>
  <si>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</si>
  <si>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</si>
  <si>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</si>
  <si>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</si>
  <si>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</si>
  <si>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</si>
  <si>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</si>
  <si>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</si>
  <si>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</si>
  <si>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</si>
  <si>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</si>
  <si>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</si>
  <si>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</si>
  <si>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</si>
  <si>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</si>
  <si>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</si>
  <si>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</si>
  <si>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</si>
  <si>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</si>
  <si>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</si>
  <si>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</si>
  <si>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</si>
  <si>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</si>
  <si>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</si>
  <si>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</si>
  <si>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</si>
  <si>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</si>
  <si>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</si>
  <si>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</si>
  <si>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</si>
  <si>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</si>
  <si>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</si>
  <si>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</si>
  <si>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</si>
  <si>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</si>
  <si>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</si>
  <si>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</si>
  <si>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</si>
  <si>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</si>
  <si>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</si>
  <si>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</si>
  <si>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</si>
  <si>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</si>
  <si>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</si>
  <si>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</si>
  <si>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</si>
  <si>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</si>
  <si>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</si>
  <si>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</si>
  <si>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</si>
  <si>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</si>
  <si>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</si>
  <si>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</si>
  <si>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</si>
  <si>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</si>
  <si>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</si>
  <si>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</si>
  <si>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</si>
  <si>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</si>
  <si>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</si>
  <si>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</si>
  <si>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</si>
  <si>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</si>
  <si>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</si>
  <si>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</si>
  <si>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</si>
  <si>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</si>
  <si>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</si>
  <si>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</si>
  <si>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</si>
  <si>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</si>
  <si>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</si>
  <si>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</si>
  <si>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</si>
  <si>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</si>
  <si>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</si>
  <si>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</si>
  <si>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</si>
  <si>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</si>
  <si>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</si>
  <si>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</si>
  <si>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</si>
  <si>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</si>
  <si>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</si>
  <si>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</si>
  <si>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</si>
  <si>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</si>
  <si>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</si>
  <si>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</si>
  <si>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</si>
  <si>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</si>
  <si>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</si>
  <si>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</si>
  <si>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</si>
  <si>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</si>
  <si>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</si>
  <si>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</si>
  <si>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</si>
  <si>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</si>
  <si>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</si>
  <si>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</si>
  <si>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</si>
  <si>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</si>
  <si>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</si>
  <si>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</si>
  <si>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</si>
  <si>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</si>
  <si>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</si>
  <si>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</si>
  <si>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</si>
  <si>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</si>
  <si>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</si>
  <si>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</si>
  <si>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</si>
  <si>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</si>
  <si>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</si>
  <si>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</si>
  <si>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</si>
  <si>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</si>
  <si>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</si>
  <si>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</si>
  <si>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</si>
  <si>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</si>
  <si>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</si>
  <si>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</si>
  <si>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</si>
  <si>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</si>
  <si>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</si>
  <si>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</si>
  <si>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</si>
  <si>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</si>
  <si>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</si>
  <si>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</si>
  <si>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</si>
  <si>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</si>
  <si>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</si>
  <si>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</si>
  <si>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</si>
  <si>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</si>
  <si>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</si>
  <si>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</si>
  <si>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</si>
  <si>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</si>
  <si>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</si>
  <si>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</si>
  <si>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</si>
  <si>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</si>
  <si>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</si>
  <si>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</si>
  <si>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</si>
  <si>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</si>
  <si>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</si>
  <si>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</si>
  <si>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</si>
  <si>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</si>
  <si>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</si>
  <si>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</si>
  <si>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</si>
  <si>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</si>
  <si>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</si>
  <si>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</si>
  <si>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</si>
  <si>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</si>
  <si>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</si>
  <si>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</si>
  <si>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</si>
  <si>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</si>
  <si>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</si>
  <si>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</si>
  <si>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</si>
  <si>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</si>
  <si>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</si>
  <si>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</si>
  <si>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</si>
  <si>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</si>
  <si>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</si>
  <si>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</si>
  <si>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</si>
  <si>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</si>
  <si>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</si>
  <si>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</si>
  <si>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</si>
  <si>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</si>
  <si>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</si>
  <si>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</si>
  <si>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</si>
  <si>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</si>
  <si>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</si>
  <si>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</si>
  <si>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</si>
  <si>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</si>
  <si>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</si>
  <si>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</si>
  <si>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</si>
  <si>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</si>
  <si>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</si>
  <si>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</si>
  <si>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</si>
  <si>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</si>
  <si>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</si>
  <si>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</si>
  <si>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</si>
  <si>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</si>
  <si>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</si>
  <si>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</si>
  <si>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</si>
  <si>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</si>
  <si>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</si>
  <si>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</si>
  <si>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</si>
  <si>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</si>
  <si>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</si>
  <si>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</si>
  <si>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</si>
  <si>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</si>
  <si>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</si>
  <si>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</si>
  <si>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</si>
  <si>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</si>
  <si>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</si>
  <si>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</si>
  <si>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</si>
  <si>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</si>
  <si>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</si>
  <si>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</si>
  <si>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</si>
  <si>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</si>
  <si>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</si>
  <si>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</si>
  <si>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</si>
  <si>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</si>
  <si>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</si>
  <si>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</si>
  <si>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</si>
  <si>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</si>
  <si>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</si>
  <si>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</si>
  <si>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</si>
  <si>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</si>
  <si>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</si>
  <si>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</si>
  <si>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</si>
  <si>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</si>
  <si>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</si>
  <si>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</si>
  <si>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</si>
  <si>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</si>
  <si>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</si>
  <si>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</si>
  <si>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</si>
  <si>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</si>
  <si>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</si>
  <si>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</si>
  <si>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</si>
  <si>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</si>
  <si>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</si>
  <si>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</si>
  <si>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</si>
  <si>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</si>
  <si>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</si>
  <si>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</si>
  <si>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</si>
  <si>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</si>
  <si>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</si>
  <si>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</si>
  <si>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</si>
  <si>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</si>
  <si>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</si>
  <si>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</si>
  <si>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</si>
  <si>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</si>
  <si>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</si>
  <si>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</si>
  <si>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</si>
  <si>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</si>
  <si>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</si>
  <si>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</si>
  <si>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</si>
  <si>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</si>
  <si>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</si>
  <si>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</si>
  <si>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</si>
  <si>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</si>
  <si>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</si>
  <si>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</si>
  <si>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</si>
  <si>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</si>
  <si>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</si>
  <si>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</si>
  <si>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</si>
  <si>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</si>
  <si>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</si>
  <si>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</si>
  <si>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</si>
  <si>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</si>
  <si>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</si>
  <si>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</si>
  <si>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</si>
  <si>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</si>
  <si>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</si>
  <si>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</si>
  <si>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</si>
  <si>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</si>
  <si>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</si>
  <si>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</si>
  <si>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</si>
  <si>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</si>
  <si>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</si>
  <si>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</si>
  <si>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</si>
  <si>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</si>
  <si>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</si>
  <si>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</si>
  <si>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</si>
  <si>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</si>
  <si>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</si>
  <si>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</si>
  <si>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</si>
  <si>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</si>
  <si>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</si>
  <si>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</si>
  <si>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</si>
  <si>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</si>
  <si>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</si>
  <si>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</si>
  <si>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</si>
  <si>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</si>
  <si>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</si>
  <si>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</si>
  <si>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</si>
  <si>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</si>
  <si>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</si>
  <si>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</si>
  <si>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</si>
  <si>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</si>
  <si>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</si>
  <si>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</si>
  <si>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</si>
  <si>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</si>
  <si>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</si>
  <si>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</si>
  <si>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</si>
  <si>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</si>
  <si>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</si>
  <si>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</si>
  <si>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</si>
  <si>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</si>
  <si>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</si>
  <si>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</si>
  <si>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</si>
  <si>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</si>
  <si>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</si>
  <si>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</si>
  <si>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</si>
  <si>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</si>
  <si>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</si>
  <si>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</si>
  <si>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</si>
  <si>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</si>
  <si>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</si>
  <si>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</si>
  <si>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</si>
  <si>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</si>
  <si>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</si>
  <si>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</si>
  <si>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</si>
  <si>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</si>
  <si>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</si>
  <si>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</si>
  <si>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</si>
  <si>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</si>
  <si>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</si>
  <si>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</si>
  <si>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</si>
  <si>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</si>
  <si>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</si>
  <si>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</si>
  <si>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</si>
  <si>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</si>
  <si>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</si>
  <si>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</si>
  <si>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</si>
  <si>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</si>
  <si>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</si>
  <si>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</si>
  <si>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</si>
  <si>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</si>
  <si>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</si>
  <si>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</si>
  <si>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</si>
  <si>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</si>
  <si>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</si>
  <si>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</si>
  <si>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</si>
  <si>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</si>
  <si>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</si>
  <si>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</si>
  <si>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</si>
  <si>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</si>
  <si>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</si>
  <si>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</si>
  <si>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</si>
  <si>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</si>
  <si>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</si>
  <si>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</si>
  <si>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</si>
  <si>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</si>
  <si>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</si>
  <si>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</si>
  <si>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</si>
  <si>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</si>
  <si>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</si>
  <si>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</si>
  <si>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</si>
  <si>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</si>
  <si>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</si>
  <si>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</si>
  <si>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</si>
  <si>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</si>
  <si>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</si>
  <si>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</si>
  <si>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</si>
  <si>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</si>
  <si>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</si>
  <si>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</si>
  <si>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</si>
  <si>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</si>
  <si>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</si>
  <si>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</si>
  <si>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</si>
  <si>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</si>
  <si>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</si>
  <si>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</si>
  <si>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</si>
  <si>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</si>
  <si>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</si>
  <si>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</si>
  <si>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</si>
  <si>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</si>
  <si>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</si>
  <si>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</si>
  <si>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</si>
  <si>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</si>
  <si>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</si>
  <si>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</si>
  <si>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</si>
  <si>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</si>
  <si>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</si>
  <si>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</si>
  <si>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</si>
  <si>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</si>
  <si>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</si>
  <si>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</si>
  <si>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</si>
  <si>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</si>
  <si>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</si>
  <si>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</si>
  <si>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</si>
  <si>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</si>
  <si>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</si>
  <si>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</si>
  <si>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</si>
  <si>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</si>
  <si>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</si>
  <si>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</si>
  <si>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</si>
  <si>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</si>
  <si>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</si>
  <si>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</si>
  <si>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</si>
  <si>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</si>
  <si>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</si>
  <si>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</si>
  <si>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</si>
  <si>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</si>
  <si>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</si>
  <si>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</si>
  <si>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</si>
  <si>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</si>
  <si>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</si>
  <si>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</si>
  <si>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</si>
  <si>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</si>
  <si>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</si>
  <si>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</si>
  <si>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</si>
  <si>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</si>
  <si>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</si>
  <si>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</si>
  <si>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</si>
  <si>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</si>
  <si>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</si>
  <si>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</si>
  <si>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</si>
  <si>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</si>
  <si>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</si>
  <si>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</si>
  <si>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</si>
  <si>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</si>
  <si>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</si>
  <si>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</si>
  <si>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</si>
  <si>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</si>
  <si>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</si>
  <si>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</si>
  <si>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</si>
  <si>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</si>
  <si>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</si>
  <si>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</si>
  <si>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</si>
  <si>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</si>
  <si>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</si>
  <si>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</si>
  <si>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</si>
  <si>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</si>
  <si>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</si>
  <si>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</si>
  <si>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</si>
  <si>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</si>
  <si>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</si>
  <si>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</si>
  <si>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</si>
  <si>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</si>
  <si>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</si>
  <si>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</si>
  <si>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</si>
  <si>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</si>
  <si>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</si>
  <si>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</si>
  <si>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</si>
  <si>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</si>
  <si>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</si>
  <si>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</si>
  <si>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</si>
  <si>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</si>
  <si>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</si>
  <si>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</si>
  <si>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</si>
  <si>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</si>
  <si>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</si>
  <si>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</si>
  <si>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</si>
  <si>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</si>
  <si>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</si>
  <si>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</si>
  <si>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</si>
  <si>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</si>
  <si>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</si>
  <si>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</si>
  <si>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</si>
  <si>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</si>
  <si>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</si>
  <si>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</si>
  <si>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</si>
  <si>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</si>
  <si>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</si>
  <si>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</si>
  <si>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</si>
  <si>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</si>
  <si>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</si>
  <si>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</si>
  <si>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</si>
  <si>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</si>
  <si>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</si>
  <si>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</si>
  <si>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</si>
  <si>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</si>
  <si>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</si>
  <si>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</si>
  <si>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</si>
  <si>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</si>
  <si>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</si>
  <si>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</si>
  <si>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</si>
  <si>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</si>
  <si>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</si>
  <si>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</si>
  <si>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</si>
  <si>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</si>
  <si>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</si>
  <si>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</si>
  <si>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</si>
  <si>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</si>
  <si>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</si>
  <si>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</si>
  <si>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</si>
  <si>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</si>
  <si>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</si>
  <si>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</si>
  <si>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</si>
  <si>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</si>
  <si>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</si>
  <si>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</si>
  <si>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</si>
  <si>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</si>
  <si>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</si>
  <si>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</si>
  <si>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</si>
  <si>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</si>
  <si>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</si>
  <si>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</si>
  <si>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</si>
  <si>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</si>
  <si>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</si>
  <si>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</si>
  <si>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</si>
  <si>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</si>
  <si>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</si>
  <si>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</si>
  <si>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</si>
  <si>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</si>
  <si>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</si>
  <si>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</si>
  <si>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</si>
  <si>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</si>
  <si>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</si>
  <si>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</si>
  <si>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</si>
  <si>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</si>
  <si>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</si>
  <si>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</si>
  <si>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</si>
  <si>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</si>
  <si>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</si>
  <si>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</si>
  <si>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</si>
  <si>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</si>
  <si>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</si>
  <si>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</si>
  <si>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</si>
  <si>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</si>
  <si>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</si>
  <si>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</si>
  <si>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</si>
  <si>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</si>
  <si>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</si>
  <si>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</si>
  <si>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</si>
  <si>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</si>
  <si>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</si>
  <si>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</si>
  <si>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</si>
  <si>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</si>
  <si>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</si>
  <si>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</si>
  <si>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</si>
  <si>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</si>
  <si>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</si>
  <si>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</si>
  <si>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</si>
  <si>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</si>
  <si>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</si>
  <si>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</si>
  <si>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</si>
  <si>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</si>
  <si>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</si>
  <si>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</si>
  <si>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</si>
  <si>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</si>
  <si>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</si>
  <si>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</si>
  <si>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</si>
  <si>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</si>
  <si>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</si>
  <si>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</si>
  <si>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</si>
  <si>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</si>
  <si>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</si>
  <si>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</si>
  <si>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</si>
  <si>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</si>
  <si>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</si>
  <si>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</si>
  <si>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</si>
  <si>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</si>
  <si>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</si>
  <si>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</si>
  <si>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</si>
  <si>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</si>
  <si>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</si>
  <si>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</si>
  <si>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</si>
  <si>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</si>
  <si>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</si>
  <si>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</si>
  <si>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</si>
  <si>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</si>
  <si>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</si>
  <si>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</si>
  <si>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</si>
  <si>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</si>
  <si>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</si>
  <si>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</si>
  <si>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</si>
  <si>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</si>
  <si>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</si>
  <si>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</si>
  <si>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</si>
  <si>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</si>
  <si>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</si>
  <si>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</si>
  <si>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</si>
  <si>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</si>
  <si>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</si>
  <si>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</si>
  <si>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</si>
  <si>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</si>
  <si>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</si>
  <si>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</si>
  <si>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</si>
  <si>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</si>
  <si>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</si>
  <si>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</si>
  <si>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</si>
  <si>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</si>
  <si>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</si>
  <si>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</si>
  <si>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</si>
  <si>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</si>
  <si>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</si>
  <si>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</si>
  <si>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</si>
  <si>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</si>
  <si>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</si>
  <si>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</si>
  <si>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</si>
  <si>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</si>
  <si>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</si>
  <si>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</si>
  <si>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</si>
  <si>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</si>
  <si>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</si>
  <si>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</si>
  <si>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</si>
  <si>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</si>
  <si>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</si>
  <si>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</si>
  <si>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</si>
  <si>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</si>
  <si>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</si>
  <si>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</si>
  <si>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</si>
  <si>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</si>
  <si>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</si>
  <si>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</si>
  <si>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</si>
  <si>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</si>
  <si>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</si>
  <si>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</si>
  <si>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</si>
  <si>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</si>
  <si>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</si>
  <si>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</si>
  <si>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</si>
  <si>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</si>
  <si>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</si>
  <si>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</si>
  <si>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</si>
  <si>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</si>
  <si>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</si>
  <si>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</si>
  <si>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</si>
  <si>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</si>
  <si>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</si>
  <si>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</si>
  <si>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</si>
  <si>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</si>
  <si>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</si>
  <si>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</si>
  <si>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</si>
  <si>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</si>
  <si>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</si>
  <si>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</si>
  <si>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</si>
  <si>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</si>
  <si>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</si>
  <si>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</si>
  <si>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</si>
  <si>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</si>
  <si>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</si>
  <si>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</si>
  <si>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</si>
  <si>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</si>
  <si>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</si>
  <si>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</si>
  <si>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</si>
  <si>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</si>
  <si>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</si>
  <si>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</si>
  <si>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</si>
  <si>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</si>
  <si>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</si>
  <si>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</si>
  <si>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</si>
  <si>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</si>
  <si>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</si>
  <si>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</si>
  <si>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</si>
  <si>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</si>
  <si>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</si>
  <si>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</si>
  <si>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</si>
  <si>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</si>
  <si>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</si>
  <si>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</si>
  <si>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</si>
  <si>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</si>
  <si>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</si>
  <si>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</si>
  <si>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</si>
  <si>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</si>
  <si>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</si>
  <si>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</si>
  <si>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</si>
  <si>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</si>
  <si>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</si>
  <si>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</si>
  <si>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</si>
  <si>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</si>
  <si>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</si>
  <si>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</si>
  <si>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</si>
  <si>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</si>
  <si>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</si>
  <si>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</si>
  <si>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</si>
  <si>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</si>
  <si>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</si>
  <si>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</si>
  <si>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</si>
  <si>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</si>
  <si>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</si>
  <si>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</si>
  <si>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</si>
  <si>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</si>
  <si>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</si>
  <si>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</si>
  <si>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</si>
  <si>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</si>
  <si>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</si>
  <si>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</si>
  <si>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</si>
  <si>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</si>
  <si>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</si>
  <si>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</si>
  <si>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</si>
  <si>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</si>
  <si>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</si>
  <si>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</si>
  <si>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</si>
  <si>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</si>
  <si>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</si>
  <si>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</si>
  <si>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</si>
  <si>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</si>
  <si>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</si>
  <si>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</si>
  <si>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</si>
  <si>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</si>
  <si>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</si>
  <si>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</si>
  <si>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</si>
  <si>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</si>
  <si>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</si>
  <si>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</si>
  <si>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</si>
  <si>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</si>
  <si>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</si>
  <si>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</si>
  <si>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</si>
  <si>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</si>
  <si>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</si>
  <si>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</si>
  <si>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</si>
  <si>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</si>
  <si>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</si>
  <si>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</si>
  <si>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</si>
  <si>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</si>
  <si>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</si>
  <si>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</si>
  <si>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</si>
  <si>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</si>
  <si>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</si>
  <si>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</si>
  <si>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</si>
  <si>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</si>
  <si>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</si>
  <si>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</si>
  <si>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</si>
  <si>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</si>
  <si>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</si>
  <si>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</si>
  <si>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</si>
  <si>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</si>
  <si>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</si>
  <si>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</si>
  <si>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</si>
  <si>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</si>
  <si>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</si>
  <si>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</si>
  <si>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</si>
  <si>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</si>
  <si>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</si>
  <si>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</si>
  <si>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</si>
  <si>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</si>
  <si>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</si>
  <si>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</si>
  <si>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</si>
  <si>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</si>
  <si>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</si>
  <si>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</si>
  <si>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</si>
  <si>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</si>
  <si>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</si>
  <si>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</si>
  <si>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</si>
  <si>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</si>
  <si>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</si>
  <si>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</si>
  <si>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</si>
  <si>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</si>
  <si>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</si>
  <si>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</si>
  <si>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</si>
  <si>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</si>
  <si>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</si>
  <si>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</si>
  <si>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</si>
  <si>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</si>
  <si>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</si>
  <si>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</si>
  <si>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</si>
  <si>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</si>
  <si>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</si>
  <si>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</si>
  <si>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</si>
  <si>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</si>
  <si>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</si>
  <si>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</si>
  <si>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</si>
  <si>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</si>
  <si>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</si>
  <si>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</si>
  <si>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</si>
  <si>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</si>
  <si>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</si>
  <si>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</si>
  <si>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</si>
  <si>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</si>
  <si>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</si>
  <si>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</si>
  <si>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</si>
  <si>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</si>
  <si>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</si>
  <si>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</si>
  <si>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</si>
  <si>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</si>
  <si>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</si>
  <si>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</si>
  <si>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</si>
  <si>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</si>
  <si>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</si>
  <si>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</si>
  <si>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</si>
  <si>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</si>
  <si>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</si>
  <si>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</si>
  <si>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</si>
  <si>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</si>
  <si>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</si>
  <si>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</si>
  <si>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</si>
  <si>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</si>
  <si>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</si>
  <si>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</si>
  <si>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</si>
  <si>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</si>
  <si>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</si>
  <si>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</si>
  <si>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</si>
  <si>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</si>
  <si>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</si>
  <si>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</si>
  <si>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</si>
  <si>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</si>
  <si>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</si>
  <si>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</si>
  <si>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</si>
  <si>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</si>
  <si>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</si>
  <si>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</si>
  <si>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</si>
  <si>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</si>
  <si>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</si>
  <si>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</si>
  <si>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</si>
  <si>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</si>
  <si>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</si>
  <si>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</si>
  <si>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</si>
  <si>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</si>
  <si>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</si>
  <si>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</si>
  <si>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</si>
  <si>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</si>
  <si>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</si>
  <si>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</si>
  <si>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</si>
  <si>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</si>
  <si>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</si>
  <si>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</si>
  <si>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</si>
  <si>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</si>
  <si>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</si>
  <si>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</si>
  <si>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</si>
  <si>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</si>
  <si>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</si>
  <si>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</si>
  <si>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</si>
  <si>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</si>
  <si>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</si>
  <si>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</si>
  <si>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</si>
  <si>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</si>
  <si>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</si>
  <si>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</si>
  <si>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</si>
  <si>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</si>
  <si>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</si>
  <si>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</si>
  <si>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</si>
  <si>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</si>
  <si>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</si>
  <si>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</si>
  <si>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</si>
  <si>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</si>
  <si>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</si>
  <si>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</si>
  <si>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</si>
  <si>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</si>
  <si>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</si>
  <si>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</si>
  <si>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</si>
  <si>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</si>
  <si>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</si>
  <si>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</si>
  <si>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</si>
  <si>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</si>
  <si>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</si>
  <si>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</si>
  <si>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</si>
  <si>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</si>
  <si>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</si>
  <si>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</si>
  <si>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</si>
  <si>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</si>
  <si>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</si>
  <si>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</si>
  <si>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</si>
  <si>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</si>
  <si>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</si>
  <si>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</si>
  <si>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</si>
  <si>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</si>
  <si>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</si>
  <si>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</si>
  <si>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</si>
  <si>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</si>
  <si>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</si>
  <si>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</si>
  <si>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</si>
  <si>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</si>
  <si>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</si>
  <si>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</si>
  <si>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</si>
  <si>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</si>
  <si>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</si>
  <si>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</si>
  <si>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</si>
  <si>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</si>
  <si>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</si>
  <si>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</si>
  <si>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</si>
  <si>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</si>
  <si>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</si>
  <si>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</si>
  <si>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</si>
  <si>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</si>
  <si>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</si>
  <si>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</si>
  <si>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</si>
  <si>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</si>
  <si>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</si>
  <si>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</si>
  <si>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</si>
  <si>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</si>
  <si>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</si>
  <si>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</si>
  <si>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</si>
  <si>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</si>
  <si>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</si>
  <si>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</si>
  <si>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</si>
  <si>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</si>
  <si>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</si>
  <si>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</si>
  <si>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</si>
  <si>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</si>
  <si>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</si>
  <si>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</si>
  <si>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</si>
  <si>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</si>
  <si>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</si>
  <si>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</si>
  <si>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</si>
  <si>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</si>
  <si>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</si>
  <si>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</si>
  <si>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</si>
  <si>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</si>
  <si>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</si>
  <si>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</si>
  <si>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</si>
  <si>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</si>
  <si>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</si>
  <si>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</si>
  <si>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</si>
  <si>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</si>
  <si>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</si>
  <si>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</si>
  <si>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</si>
  <si>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</si>
  <si>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</si>
  <si>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</si>
  <si>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</si>
  <si>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</si>
  <si>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</si>
  <si>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</si>
  <si>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</si>
  <si>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</si>
  <si>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</si>
  <si>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</si>
  <si>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</si>
  <si>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</si>
  <si>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</si>
  <si>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</si>
  <si>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</si>
  <si>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</si>
  <si>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</si>
  <si>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</si>
  <si>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</si>
  <si>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</si>
  <si>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</si>
  <si>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</si>
  <si>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</si>
  <si>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</si>
  <si>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</si>
  <si>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</si>
  <si>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</si>
  <si>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</si>
  <si>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</si>
  <si>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</si>
  <si>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</si>
  <si>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</si>
  <si>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</si>
  <si>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</si>
  <si>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</si>
  <si>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</si>
  <si>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</si>
  <si>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</si>
  <si>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</si>
  <si>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</si>
  <si>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</si>
  <si>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</si>
  <si>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</si>
  <si>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</si>
  <si>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</si>
  <si>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</si>
  <si>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</si>
  <si>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</si>
  <si>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</si>
  <si>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</si>
  <si>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</si>
  <si>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</si>
  <si>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</si>
  <si>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</si>
  <si>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</si>
  <si>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</si>
  <si>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</si>
  <si>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</si>
  <si>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</si>
  <si>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</si>
  <si>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</si>
  <si>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</si>
  <si>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</si>
  <si>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</si>
  <si>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</si>
  <si>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</si>
  <si>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</si>
  <si>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</si>
  <si>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</si>
  <si>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</si>
  <si>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</si>
  <si>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</si>
  <si>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</si>
  <si>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</si>
  <si>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</si>
  <si>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</si>
  <si>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</si>
  <si>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</si>
  <si>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</si>
  <si>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</si>
  <si>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</si>
  <si>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</si>
  <si>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</si>
  <si>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</si>
  <si>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</si>
  <si>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</si>
  <si>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</si>
  <si>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</si>
  <si>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</si>
  <si>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</si>
  <si>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</si>
  <si>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</si>
  <si>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</si>
  <si>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</si>
  <si>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</si>
  <si>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</si>
  <si>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</si>
  <si>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</si>
  <si>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</si>
  <si>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</si>
  <si>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</si>
  <si>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</si>
  <si>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</si>
  <si>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</si>
  <si>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</si>
  <si>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</si>
  <si>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</si>
  <si>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</si>
  <si>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</si>
  <si>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</si>
  <si>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</si>
  <si>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</si>
  <si>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</si>
  <si>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</si>
  <si>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</si>
  <si>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</si>
  <si>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</si>
  <si>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</si>
  <si>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</si>
  <si>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</si>
  <si>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</si>
  <si>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</si>
  <si>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</si>
  <si>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</si>
  <si>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</si>
  <si>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</si>
  <si>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</si>
  <si>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</si>
  <si>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</si>
  <si>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</si>
  <si>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</si>
  <si>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</si>
  <si>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</si>
  <si>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</si>
  <si>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</si>
  <si>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</si>
  <si>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</si>
  <si>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</si>
  <si>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</si>
  <si>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</si>
  <si>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</si>
  <si>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</si>
  <si>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</si>
  <si>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</si>
  <si>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</si>
  <si>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</si>
  <si>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</si>
  <si>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</si>
  <si>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</si>
  <si>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</si>
  <si>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</si>
  <si>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</si>
  <si>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</si>
  <si>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</si>
  <si>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</si>
  <si>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</si>
  <si>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</si>
  <si>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</si>
  <si>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</si>
  <si>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</si>
  <si>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</si>
  <si>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</si>
  <si>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</si>
  <si>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</si>
  <si>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</si>
  <si>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</si>
  <si>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</si>
  <si>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</si>
  <si>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</si>
  <si>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</si>
  <si>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</si>
  <si>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</si>
  <si>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</si>
  <si>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</si>
  <si>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</si>
  <si>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</si>
  <si>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</si>
  <si>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</si>
  <si>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</si>
  <si>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</si>
  <si>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</si>
  <si>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</si>
  <si>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</si>
  <si>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</si>
  <si>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</si>
  <si>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</si>
  <si>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</si>
  <si>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</si>
  <si>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</si>
  <si>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</si>
  <si>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</si>
  <si>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</si>
  <si>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</si>
  <si>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</si>
  <si>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</si>
  <si>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</si>
  <si>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</si>
  <si>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</si>
  <si>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</si>
  <si>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</si>
  <si>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</si>
  <si>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</si>
  <si>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</si>
  <si>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</si>
  <si>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</si>
  <si>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</si>
  <si>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</si>
  <si>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</si>
  <si>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</si>
  <si>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</si>
  <si>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</si>
  <si>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</si>
  <si>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</si>
  <si>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</si>
  <si>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</si>
  <si>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</si>
  <si>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</si>
  <si>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</si>
  <si>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</si>
  <si>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</si>
  <si>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</si>
  <si>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</si>
  <si>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</si>
  <si>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</si>
  <si>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</si>
  <si>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</si>
  <si>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</si>
  <si>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</si>
  <si>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</si>
  <si>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</si>
  <si>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</si>
  <si>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</si>
  <si>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</si>
  <si>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</si>
  <si>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</si>
  <si>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</si>
  <si>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</si>
  <si>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</si>
  <si>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</si>
  <si>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</si>
  <si>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</si>
  <si>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</si>
  <si>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</si>
  <si>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</si>
  <si>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</si>
  <si>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</si>
  <si>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</si>
  <si>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</si>
  <si>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</si>
  <si>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</si>
  <si>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</si>
  <si>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</si>
  <si>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</si>
  <si>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</si>
  <si>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</si>
  <si>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</si>
  <si>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</si>
  <si>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</si>
  <si>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</si>
  <si>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</si>
  <si>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</si>
  <si>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</si>
  <si>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</si>
  <si>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</si>
  <si>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</si>
  <si>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</si>
  <si>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</si>
  <si>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</si>
  <si>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</si>
  <si>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</si>
  <si>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</si>
  <si>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</si>
  <si>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</si>
  <si>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</si>
  <si>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</si>
  <si>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</si>
  <si>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</si>
  <si>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</si>
  <si>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</si>
  <si>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</si>
  <si>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</si>
  <si>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</si>
  <si>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</si>
  <si>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</si>
  <si>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</si>
  <si>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</si>
  <si>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</si>
  <si>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</si>
  <si>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</si>
  <si>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</si>
  <si>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</si>
  <si>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</si>
  <si>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</si>
  <si>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</si>
  <si>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</si>
  <si>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</si>
  <si>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</si>
  <si>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</si>
  <si>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</si>
  <si>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</si>
  <si>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</si>
  <si>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</si>
  <si>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</si>
  <si>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</si>
  <si>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</si>
  <si>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</si>
  <si>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</si>
  <si>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</si>
  <si>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</si>
  <si>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</si>
  <si>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</si>
  <si>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</si>
  <si>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</si>
  <si>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</si>
  <si>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</si>
  <si>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</si>
  <si>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</si>
  <si>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</si>
  <si>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</si>
  <si>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</si>
  <si>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</si>
  <si>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</si>
  <si>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</si>
  <si>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</si>
  <si>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</si>
  <si>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</si>
  <si>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</si>
  <si>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</si>
  <si>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</si>
  <si>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</si>
  <si>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</si>
  <si>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</si>
  <si>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</si>
  <si>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</si>
  <si>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</si>
  <si>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</si>
  <si>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</si>
  <si>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</si>
  <si>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</si>
  <si>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</si>
  <si>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</si>
  <si>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</si>
  <si>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</si>
  <si>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</si>
  <si>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</si>
  <si>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</si>
  <si>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</si>
  <si>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</si>
  <si>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</si>
  <si>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</si>
  <si>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</si>
  <si>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</si>
  <si>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</si>
  <si>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</si>
  <si>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</si>
  <si>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</si>
  <si>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</si>
  <si>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</si>
  <si>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</si>
  <si>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</si>
  <si>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</si>
  <si>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</si>
  <si>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</si>
  <si>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</si>
  <si>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</si>
  <si>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</si>
  <si>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</si>
  <si>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</si>
  <si>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</si>
  <si>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</si>
  <si>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</si>
  <si>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</si>
  <si>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</si>
  <si>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</si>
  <si>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</si>
  <si>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</si>
  <si>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</si>
  <si>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</si>
  <si>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</si>
  <si>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</si>
  <si>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</si>
  <si>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</si>
  <si>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</si>
  <si>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</si>
  <si>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</si>
  <si>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</si>
  <si>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</si>
  <si>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</si>
  <si>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</si>
  <si>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</si>
  <si>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</si>
  <si>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</si>
  <si>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</si>
  <si>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</si>
  <si>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</si>
  <si>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</si>
  <si>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</si>
  <si>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</si>
  <si>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</si>
  <si>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</si>
  <si>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</si>
  <si>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</si>
  <si>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</si>
  <si>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</si>
  <si>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</si>
  <si>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</si>
  <si>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</si>
  <si>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</si>
  <si>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</si>
  <si>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</si>
  <si>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</si>
  <si>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</si>
  <si>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</si>
  <si>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</si>
  <si>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</si>
  <si>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</si>
  <si>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</si>
  <si>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</si>
  <si>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</si>
  <si>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</si>
  <si>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</si>
  <si>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</si>
  <si>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</si>
  <si>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</si>
  <si>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</si>
  <si>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</si>
  <si>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</si>
  <si>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</si>
  <si>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</si>
  <si>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</si>
  <si>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</si>
  <si>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</si>
  <si>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</si>
  <si>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</si>
  <si>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</si>
  <si>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</si>
  <si>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</si>
  <si>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</si>
  <si>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</si>
  <si>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</si>
  <si>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</si>
  <si>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</si>
  <si>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</si>
  <si>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</si>
  <si>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</si>
  <si>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</si>
  <si>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</si>
  <si>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</si>
  <si>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</si>
  <si>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</si>
  <si>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</si>
  <si>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</si>
  <si>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</si>
  <si>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</si>
  <si>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</si>
  <si>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</si>
  <si>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</si>
  <si>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</si>
  <si>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</si>
  <si>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</si>
  <si>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</si>
  <si>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</si>
  <si>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</si>
  <si>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</si>
  <si>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</si>
  <si>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</si>
  <si>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</si>
  <si>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</si>
  <si>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</si>
  <si>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</si>
  <si>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</si>
  <si>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</si>
  <si>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</si>
  <si>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</si>
  <si>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</si>
  <si>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</si>
  <si>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</si>
  <si>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</si>
  <si>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</si>
  <si>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</si>
  <si>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</si>
  <si>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</si>
  <si>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</si>
  <si>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</si>
  <si>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</si>
  <si>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</si>
  <si>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</si>
  <si>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</si>
  <si>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</si>
  <si>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</si>
  <si>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</si>
  <si>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</si>
  <si>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</si>
  <si>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</si>
  <si>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</si>
  <si>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</si>
  <si>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</si>
  <si>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</si>
  <si>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</si>
  <si>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</si>
  <si>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</si>
  <si>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</si>
  <si>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</si>
  <si>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</si>
  <si>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</si>
  <si>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</si>
  <si>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</si>
  <si>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</si>
  <si>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</si>
  <si>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</si>
  <si>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</si>
  <si>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</si>
  <si>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</si>
  <si>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</si>
  <si>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</si>
  <si>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</si>
  <si>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</si>
  <si>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</si>
  <si>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</si>
  <si>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</si>
  <si>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</si>
  <si>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</si>
  <si>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</si>
  <si>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</si>
  <si>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</si>
  <si>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</si>
  <si>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</si>
  <si>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</si>
  <si>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</si>
  <si>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</si>
  <si>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</si>
  <si>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</si>
  <si>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</si>
  <si>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</si>
  <si>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</si>
  <si>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</si>
  <si>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</si>
  <si>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</si>
  <si>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</si>
  <si>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</si>
  <si>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</si>
  <si>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</si>
  <si>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</si>
  <si>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</si>
  <si>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</si>
  <si>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</si>
  <si>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</si>
  <si>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</si>
  <si>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</si>
  <si>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</si>
  <si>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</si>
  <si>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</si>
  <si>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</si>
  <si>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</si>
  <si>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</si>
  <si>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</si>
  <si>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</si>
  <si>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</si>
  <si>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</si>
  <si>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</si>
  <si>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</si>
  <si>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</si>
  <si>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</si>
  <si>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</si>
  <si>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</si>
  <si>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</si>
  <si>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</si>
  <si>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</si>
  <si>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</si>
  <si>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</si>
  <si>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</si>
  <si>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</si>
  <si>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</si>
  <si>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</si>
  <si>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</si>
  <si>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</si>
  <si>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</si>
  <si>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</si>
  <si>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</si>
  <si>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</si>
  <si>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</si>
  <si>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</si>
  <si>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</si>
  <si>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</si>
  <si>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</si>
  <si>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</si>
  <si>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</si>
  <si>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</si>
  <si>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</si>
  <si>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</si>
  <si>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</si>
  <si>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</si>
  <si>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</si>
  <si>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</si>
  <si>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</si>
  <si>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</si>
  <si>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</si>
  <si>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</si>
  <si>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</si>
  <si>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</si>
  <si>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</si>
  <si>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</si>
  <si>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</si>
  <si>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</si>
  <si>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</si>
  <si>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</si>
  <si>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</si>
  <si>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</si>
  <si>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</si>
  <si>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</si>
  <si>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</si>
  <si>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</si>
  <si>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</si>
  <si>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</si>
  <si>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</si>
  <si>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</si>
  <si>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</si>
  <si>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</si>
  <si>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</si>
  <si>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</si>
  <si>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</si>
  <si>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</si>
  <si>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</si>
  <si>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</si>
  <si>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</si>
  <si>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</si>
  <si>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</si>
  <si>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</si>
  <si>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</si>
  <si>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</si>
  <si>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</si>
  <si>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</si>
  <si>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</si>
  <si>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</si>
  <si>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</si>
  <si>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</si>
  <si>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</si>
  <si>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</si>
  <si>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</si>
  <si>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</si>
  <si>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</si>
  <si>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</si>
  <si>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</si>
  <si>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</si>
  <si>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</si>
  <si>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</si>
  <si>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</si>
  <si>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</si>
  <si>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</si>
  <si>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</si>
  <si>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</si>
  <si>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</si>
  <si>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</si>
  <si>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</si>
  <si>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</si>
  <si>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</si>
  <si>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</si>
  <si>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</si>
  <si>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</si>
  <si>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</si>
  <si>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</si>
  <si>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</si>
  <si>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</si>
  <si>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</si>
  <si>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</si>
  <si>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</si>
  <si>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</si>
  <si>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</si>
  <si>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</si>
  <si>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</si>
  <si>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</si>
  <si>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</si>
  <si>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</si>
  <si>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</si>
  <si>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</si>
  <si>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</si>
  <si>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</si>
  <si>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</si>
  <si>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</si>
  <si>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</si>
  <si>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</si>
  <si>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</si>
  <si>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</si>
  <si>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</si>
  <si>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</si>
  <si>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</si>
  <si>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</si>
  <si>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</si>
  <si>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</si>
  <si>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</si>
  <si>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</si>
  <si>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</si>
  <si>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</si>
  <si>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</si>
  <si>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</si>
  <si>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</si>
  <si>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</si>
  <si>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</si>
  <si>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</si>
  <si>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</si>
  <si>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</si>
  <si>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</si>
  <si>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</si>
  <si>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</si>
  <si>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</si>
  <si>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</si>
  <si>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</si>
  <si>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</si>
  <si>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</si>
  <si>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</si>
  <si>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</si>
  <si>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</si>
  <si>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</si>
  <si>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</si>
  <si>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</si>
  <si>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</si>
  <si>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</si>
  <si>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</si>
  <si>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</si>
  <si>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</si>
  <si>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</si>
  <si>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</si>
  <si>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</si>
  <si>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</si>
  <si>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</si>
  <si>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</si>
  <si>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</si>
  <si>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</si>
  <si>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</si>
  <si>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</si>
  <si>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</si>
  <si>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</si>
  <si>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</si>
  <si>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</si>
  <si>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</si>
  <si>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</si>
  <si>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</si>
  <si>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</si>
  <si>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</si>
  <si>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</si>
  <si>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</si>
  <si>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</si>
  <si>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</si>
  <si>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</si>
  <si>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</si>
  <si>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</si>
  <si>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</si>
  <si>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</si>
  <si>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</si>
  <si>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</si>
  <si>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</si>
  <si>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</si>
  <si>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</si>
  <si>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</si>
  <si>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</si>
  <si>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</si>
  <si>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</si>
  <si>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</si>
  <si>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</si>
  <si>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</si>
  <si>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</si>
  <si>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</si>
  <si>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</si>
  <si>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</si>
  <si>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</si>
  <si>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</si>
  <si>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</si>
  <si>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</si>
  <si>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</si>
  <si>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</si>
  <si>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</si>
  <si>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</si>
  <si>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</si>
  <si>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</si>
  <si>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</si>
  <si>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</si>
  <si>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</si>
  <si>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</si>
  <si>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</si>
  <si>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</si>
  <si>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</si>
  <si>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</si>
  <si>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</si>
  <si>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</si>
  <si>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</si>
  <si>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</si>
  <si>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</si>
  <si>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</si>
  <si>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</si>
  <si>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</si>
  <si>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</si>
  <si>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</si>
  <si>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</si>
  <si>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</si>
  <si>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</si>
  <si>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</si>
  <si>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</si>
  <si>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</si>
  <si>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</si>
  <si>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</si>
  <si>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</si>
  <si>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</si>
  <si>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</si>
  <si>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</si>
  <si>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</si>
  <si>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</si>
  <si>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</si>
  <si>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</si>
  <si>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</si>
  <si>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</si>
  <si>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</si>
  <si>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</si>
  <si>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</si>
  <si>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</si>
  <si>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</si>
  <si>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</si>
  <si>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</si>
  <si>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</si>
  <si>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</si>
  <si>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</si>
  <si>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</si>
  <si>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</si>
  <si>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</si>
  <si>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</si>
  <si>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</si>
  <si>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</si>
  <si>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</si>
  <si>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</si>
  <si>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</si>
  <si>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</si>
  <si>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</si>
  <si>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</si>
  <si>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</si>
  <si>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</si>
  <si>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</si>
  <si>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</si>
  <si>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</si>
  <si>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</si>
  <si>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</si>
  <si>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</si>
  <si>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</si>
  <si>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</si>
  <si>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</si>
  <si>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</si>
  <si>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</si>
  <si>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</si>
  <si>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</si>
  <si>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</si>
  <si>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</si>
  <si>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</si>
  <si>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</si>
  <si>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</si>
  <si>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</si>
  <si>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</si>
  <si>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</si>
  <si>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</si>
  <si>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</si>
  <si>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</si>
  <si>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</si>
  <si>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</si>
  <si>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</si>
  <si>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</si>
  <si>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</si>
  <si>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</si>
  <si>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</si>
  <si>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</si>
  <si>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</si>
  <si>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</si>
  <si>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</si>
  <si>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</si>
  <si>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</si>
  <si>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</si>
  <si>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</si>
  <si>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</si>
  <si>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</si>
  <si>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</si>
  <si>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</si>
  <si>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</si>
  <si>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</si>
  <si>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</si>
  <si>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</si>
  <si>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</si>
  <si>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</si>
  <si>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</si>
  <si>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</si>
  <si>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</si>
  <si>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</si>
  <si>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</si>
  <si>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</si>
  <si>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</si>
  <si>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</si>
  <si>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</si>
  <si>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</si>
  <si>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</si>
  <si>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</si>
  <si>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</si>
  <si>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</si>
  <si>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</si>
  <si>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</si>
  <si>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</si>
  <si>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</si>
  <si>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</si>
  <si>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</si>
  <si>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</si>
  <si>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</si>
  <si>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</si>
  <si>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</si>
  <si>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</si>
  <si>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</si>
  <si>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</si>
  <si>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</si>
  <si>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</si>
  <si>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</si>
  <si>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</si>
  <si>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</si>
  <si>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</si>
  <si>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</si>
  <si>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</si>
  <si>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</si>
  <si>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</si>
  <si>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</si>
  <si>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</si>
  <si>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</si>
  <si>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</si>
  <si>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</si>
  <si>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</si>
  <si>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</si>
  <si>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</si>
  <si>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</si>
  <si>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</si>
  <si>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</si>
  <si>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</si>
  <si>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</si>
  <si>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</si>
  <si>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</si>
  <si>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</si>
  <si>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</si>
  <si>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</si>
  <si>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</si>
  <si>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</si>
  <si>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</si>
  <si>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</si>
  <si>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</si>
  <si>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</si>
  <si>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</si>
  <si>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</si>
  <si>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</si>
  <si>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</si>
  <si>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</si>
  <si>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</si>
  <si>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</si>
  <si>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</si>
  <si>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</si>
  <si>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</si>
  <si>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</si>
  <si>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</si>
  <si>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</si>
  <si>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</si>
  <si>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</si>
  <si>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</si>
  <si>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</si>
  <si>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</si>
  <si>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</si>
  <si>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</si>
  <si>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</si>
  <si>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</si>
  <si>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</si>
  <si>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</si>
  <si>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</si>
  <si>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</si>
  <si>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</si>
  <si>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</si>
  <si>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</si>
  <si>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</si>
  <si>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</si>
  <si>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</si>
  <si>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</si>
  <si>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</si>
  <si>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</si>
  <si>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</si>
  <si>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</si>
  <si>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</si>
  <si>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</si>
  <si>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</si>
  <si>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</si>
  <si>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</si>
  <si>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</si>
  <si>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</si>
  <si>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</si>
  <si>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</si>
  <si>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</si>
  <si>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</si>
  <si>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</si>
  <si>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</si>
  <si>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</si>
  <si>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</si>
  <si>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</si>
  <si>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</si>
  <si>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</si>
  <si>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</si>
  <si>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</si>
  <si>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</si>
  <si>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</si>
  <si>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</si>
  <si>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</si>
  <si>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</si>
  <si>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</si>
  <si>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</si>
  <si>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</si>
  <si>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</si>
  <si>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</si>
  <si>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</si>
  <si>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</si>
  <si>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</si>
  <si>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</si>
  <si>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</si>
  <si>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</si>
  <si>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</si>
  <si>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</si>
  <si>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</si>
  <si>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</si>
  <si>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</si>
  <si>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</si>
  <si>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</si>
  <si>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</si>
  <si>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</si>
  <si>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</si>
  <si>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</si>
  <si>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</si>
  <si>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</si>
  <si>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</si>
  <si>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</si>
  <si>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</si>
  <si>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</si>
  <si>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</si>
  <si>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</si>
  <si>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</si>
  <si>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</si>
  <si>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</si>
  <si>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</si>
  <si>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</si>
  <si>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</si>
  <si>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</si>
  <si>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</si>
  <si>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</si>
  <si>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</si>
  <si>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</si>
  <si>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</si>
  <si>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</si>
  <si>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</si>
  <si>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</si>
  <si>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</si>
  <si>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</si>
  <si>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</si>
  <si>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</si>
  <si>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</si>
  <si>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</si>
  <si>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</si>
  <si>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</si>
  <si>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</si>
  <si>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</si>
  <si>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</si>
  <si>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</si>
  <si>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</si>
  <si>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</si>
  <si>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</si>
  <si>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</si>
  <si>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</si>
  <si>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</si>
  <si>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</si>
  <si>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</si>
  <si>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</si>
  <si>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</si>
  <si>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</si>
  <si>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</si>
  <si>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</si>
  <si>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</si>
  <si>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</si>
  <si>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</si>
  <si>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</si>
  <si>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</si>
  <si>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</si>
  <si>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</si>
  <si>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</si>
  <si>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</si>
  <si>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</si>
  <si>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</si>
  <si>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</si>
  <si>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</si>
  <si>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</si>
  <si>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</si>
  <si>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</si>
  <si>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</si>
  <si>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</si>
  <si>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</si>
  <si>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</si>
  <si>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</si>
  <si>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</si>
  <si>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</si>
  <si>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</si>
  <si>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</si>
  <si>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</si>
  <si>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</si>
  <si>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</si>
  <si>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</si>
  <si>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</si>
  <si>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</si>
  <si>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</si>
  <si>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</si>
  <si>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</si>
  <si>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</si>
  <si>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</si>
  <si>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</si>
  <si>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</si>
  <si>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</si>
  <si>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</si>
  <si>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</si>
  <si>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</si>
  <si>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</si>
  <si>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</si>
  <si>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</si>
  <si>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</si>
  <si>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</si>
  <si>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</si>
  <si>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</si>
  <si>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</si>
  <si>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</si>
  <si>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</si>
  <si>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</si>
  <si>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</si>
  <si>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</si>
  <si>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</si>
  <si>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</si>
  <si>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</si>
  <si>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</si>
  <si>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</si>
  <si>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</si>
  <si>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</si>
  <si>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</si>
  <si>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</si>
  <si>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</si>
  <si>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</si>
  <si>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</si>
  <si>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</si>
  <si>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</si>
  <si>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</si>
  <si>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</si>
  <si>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</si>
  <si>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</si>
  <si>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</si>
  <si>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</si>
  <si>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</si>
  <si>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</si>
  <si>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</si>
  <si>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</si>
  <si>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</si>
  <si>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</si>
  <si>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</si>
  <si>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</si>
  <si>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</si>
  <si>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</si>
  <si>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</si>
  <si>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</si>
  <si>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</si>
  <si>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</si>
  <si>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</si>
  <si>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</si>
  <si>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</si>
  <si>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</si>
  <si>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</si>
  <si>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</si>
  <si>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</si>
  <si>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</si>
  <si>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</si>
  <si>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</si>
  <si>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</si>
  <si>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</si>
  <si>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</si>
  <si>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</si>
  <si>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</si>
  <si>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</si>
  <si>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</si>
  <si>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</si>
  <si>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</si>
  <si>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</si>
  <si>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</si>
  <si>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</si>
  <si>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</si>
  <si>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</si>
  <si>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</si>
  <si>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</si>
  <si>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</si>
  <si>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</si>
  <si>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</si>
  <si>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</si>
  <si>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</si>
  <si>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</si>
  <si>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</si>
  <si>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</si>
  <si>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</si>
  <si>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</si>
  <si>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</si>
  <si>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</si>
  <si>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</si>
  <si>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</si>
  <si>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</si>
  <si>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</si>
  <si>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</si>
  <si>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</si>
  <si>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</si>
  <si>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</si>
  <si>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</si>
  <si>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</si>
  <si>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</si>
  <si>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</si>
  <si>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</si>
  <si>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</si>
  <si>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</si>
  <si>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</si>
  <si>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</si>
  <si>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</si>
  <si>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</si>
  <si>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</si>
  <si>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</si>
  <si>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</si>
  <si>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</si>
  <si>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</si>
  <si>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</si>
  <si>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</si>
  <si>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</si>
  <si>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</si>
  <si>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</si>
  <si>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</si>
  <si>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</si>
  <si>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</si>
  <si>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</si>
  <si>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</si>
  <si>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</si>
  <si>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</si>
  <si>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</si>
  <si>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</si>
  <si>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</si>
  <si>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</si>
  <si>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</si>
  <si>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</si>
  <si>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</si>
  <si>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</si>
  <si>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</si>
  <si>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</si>
  <si>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</si>
  <si>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</si>
  <si>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</si>
  <si>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</si>
  <si>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</si>
  <si>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</si>
  <si>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</si>
  <si>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</si>
  <si>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</si>
  <si>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</si>
  <si>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</si>
  <si>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</si>
  <si>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</si>
  <si>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</si>
  <si>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</si>
  <si>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</si>
  <si>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</si>
  <si>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</si>
  <si>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</si>
  <si>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</si>
  <si>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</si>
  <si>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</si>
  <si>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</si>
  <si>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</si>
  <si>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</si>
  <si>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</si>
  <si>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</si>
  <si>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</si>
  <si>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</si>
  <si>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</si>
  <si>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</si>
  <si>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</si>
  <si>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</si>
  <si>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</si>
  <si>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</si>
  <si>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</si>
  <si>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</si>
  <si>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</si>
  <si>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</si>
  <si>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</si>
  <si>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</si>
  <si>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</si>
  <si>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</si>
  <si>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</si>
  <si>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</si>
  <si>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</si>
  <si>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</si>
  <si>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</si>
  <si>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</si>
  <si>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</si>
  <si>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</si>
  <si>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</si>
  <si>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</si>
  <si>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</si>
  <si>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</si>
  <si>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</si>
  <si>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</si>
  <si>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</si>
  <si>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</si>
  <si>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</si>
  <si>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</si>
  <si>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</si>
  <si>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</si>
  <si>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</si>
  <si>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</si>
  <si>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</si>
  <si>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</si>
  <si>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</si>
  <si>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</si>
  <si>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</si>
  <si>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</si>
  <si>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</si>
  <si>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</si>
  <si>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</si>
  <si>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</si>
  <si>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</si>
  <si>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</si>
  <si>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</si>
  <si>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</si>
  <si>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</si>
  <si>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</si>
  <si>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</si>
  <si>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</si>
  <si>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</si>
  <si>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</si>
  <si>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</si>
  <si>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</si>
  <si>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</si>
  <si>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</si>
  <si>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</si>
  <si>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</si>
  <si>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</si>
  <si>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</si>
  <si>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</si>
  <si>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</si>
  <si>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</si>
  <si>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</si>
  <si>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</si>
  <si>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</si>
  <si>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</si>
  <si>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</si>
  <si>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</si>
  <si>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</si>
  <si>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</si>
  <si>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</si>
  <si>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</si>
  <si>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</si>
  <si>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</si>
  <si>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</si>
  <si>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</si>
  <si>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</si>
  <si>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</si>
  <si>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</si>
  <si>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</si>
  <si>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</si>
  <si>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</si>
  <si>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</si>
  <si>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</si>
  <si>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</si>
  <si>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</si>
  <si>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</si>
  <si>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</si>
  <si>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</si>
  <si>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</si>
  <si>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</si>
  <si>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</si>
  <si>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</si>
  <si>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</si>
  <si>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</si>
  <si>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</si>
  <si>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</si>
  <si>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</si>
  <si>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</si>
  <si>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</si>
  <si>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</si>
  <si>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</si>
  <si>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</si>
  <si>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</si>
  <si>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</si>
  <si>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</si>
  <si>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</si>
  <si>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</si>
  <si>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</si>
  <si>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</si>
  <si>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</si>
  <si>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</si>
  <si>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</si>
  <si>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</si>
  <si>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</si>
  <si>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</si>
  <si>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</si>
  <si>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</si>
  <si>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</si>
  <si>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</si>
  <si>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</si>
  <si>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</si>
  <si>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</si>
  <si>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</si>
  <si>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</si>
  <si>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</si>
  <si>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</si>
  <si>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</si>
  <si>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</si>
  <si>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</si>
  <si>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</si>
  <si>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</si>
  <si>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</si>
  <si>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</si>
  <si>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</si>
  <si>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</si>
  <si>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</si>
  <si>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</si>
  <si>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</si>
  <si>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</si>
  <si>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</si>
  <si>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</si>
  <si>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</si>
  <si>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</si>
  <si>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</si>
  <si>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</si>
  <si>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</si>
  <si>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</si>
  <si>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</si>
  <si>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</si>
  <si>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</si>
  <si>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</si>
  <si>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</si>
  <si>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</si>
  <si>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</si>
  <si>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</si>
  <si>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</si>
  <si>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</si>
  <si>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</si>
  <si>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</si>
  <si>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</si>
  <si>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</si>
  <si>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</si>
  <si>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</si>
  <si>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</si>
  <si>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</si>
  <si>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</si>
  <si>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</si>
  <si>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</si>
  <si>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</si>
  <si>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</si>
  <si>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</si>
  <si>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</si>
  <si>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</si>
  <si>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</si>
  <si>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</si>
  <si>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</si>
  <si>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</si>
  <si>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</si>
  <si>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</si>
  <si>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</si>
  <si>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</si>
  <si>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</si>
  <si>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</si>
  <si>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</si>
  <si>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</si>
  <si>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</si>
  <si>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</si>
  <si>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</si>
  <si>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</si>
  <si>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</si>
  <si>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</si>
  <si>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</si>
  <si>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</si>
  <si>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</si>
  <si>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</si>
  <si>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</si>
  <si>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</si>
  <si>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</si>
  <si>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</si>
  <si>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</si>
  <si>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</si>
  <si>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</si>
  <si>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</si>
  <si>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</si>
  <si>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</si>
  <si>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</si>
  <si>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</si>
  <si>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</si>
  <si>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</si>
  <si>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</si>
  <si>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</si>
  <si>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</si>
  <si>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</si>
  <si>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</si>
  <si>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</si>
  <si>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</si>
  <si>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</si>
  <si>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</si>
  <si>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</si>
  <si>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</si>
  <si>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</si>
  <si>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</si>
  <si>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</si>
  <si>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</si>
  <si>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</si>
  <si>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</si>
  <si>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</si>
  <si>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</si>
  <si>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</si>
  <si>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</si>
  <si>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</si>
  <si>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</si>
  <si>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</si>
  <si>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</si>
  <si>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</si>
  <si>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</si>
  <si>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</si>
  <si>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</si>
  <si>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</si>
  <si>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</si>
  <si>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</si>
  <si>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</si>
  <si>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</si>
  <si>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</si>
  <si>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</si>
  <si>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</si>
  <si>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</si>
  <si>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</si>
  <si>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</si>
  <si>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</si>
  <si>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</si>
  <si>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</si>
  <si>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</si>
  <si>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</si>
  <si>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</si>
  <si>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</si>
  <si>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</si>
  <si>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</si>
  <si>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</si>
  <si>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</si>
  <si>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</si>
  <si>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</si>
  <si>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</si>
  <si>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</si>
  <si>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</si>
  <si>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</si>
  <si>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</si>
  <si>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</si>
  <si>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</si>
  <si>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</si>
  <si>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</si>
  <si>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</si>
  <si>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</si>
  <si>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</si>
  <si>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</si>
  <si>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</si>
  <si>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</si>
  <si>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</si>
  <si>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</si>
  <si>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</si>
  <si>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</si>
  <si>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</si>
  <si>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</si>
  <si>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</si>
  <si>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</si>
  <si>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</si>
  <si>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</si>
  <si>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</si>
  <si>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</si>
  <si>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</si>
  <si>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</si>
  <si>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</si>
  <si>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</si>
  <si>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</si>
  <si>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</si>
  <si>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</si>
  <si>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</si>
  <si>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</si>
  <si>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</si>
  <si>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</si>
  <si>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</si>
  <si>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</si>
  <si>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</si>
  <si>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</si>
  <si>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</si>
  <si>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</si>
  <si>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</si>
  <si>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</si>
  <si>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</si>
  <si>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</si>
  <si>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</si>
  <si>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</si>
  <si>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</si>
  <si>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</si>
  <si>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</si>
  <si>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</si>
  <si>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</si>
  <si>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</si>
  <si>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</si>
  <si>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</si>
  <si>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</si>
  <si>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</si>
  <si>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</si>
  <si>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</si>
  <si>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</si>
  <si>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</si>
  <si>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</si>
  <si>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</si>
  <si>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</si>
  <si>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</si>
  <si>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</si>
  <si>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</si>
  <si>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</si>
  <si>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</si>
  <si>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</si>
  <si>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</si>
  <si>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</si>
  <si>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</si>
  <si>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</si>
  <si>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</si>
  <si>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</si>
  <si>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</si>
  <si>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</si>
  <si>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</si>
  <si>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</si>
  <si>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</si>
  <si>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</si>
  <si>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</si>
  <si>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</si>
  <si>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</si>
  <si>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</si>
  <si>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</si>
  <si>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</si>
  <si>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</si>
  <si>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</si>
  <si>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</si>
  <si>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</si>
  <si>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</si>
  <si>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</si>
  <si>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</si>
  <si>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</si>
  <si>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</si>
  <si>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</si>
  <si>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</si>
  <si>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</si>
  <si>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</si>
  <si>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</si>
  <si>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</si>
  <si>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</si>
  <si>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</si>
  <si>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</si>
  <si>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</si>
  <si>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</si>
  <si>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</si>
  <si>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</si>
  <si>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</si>
  <si>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</si>
  <si>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</si>
  <si>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</si>
  <si>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</si>
  <si>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</si>
  <si>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</si>
  <si>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</si>
  <si>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</si>
  <si>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</si>
  <si>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</si>
  <si>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</si>
  <si>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</si>
  <si>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</si>
  <si>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</si>
  <si>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</si>
  <si>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</si>
  <si>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</si>
  <si>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</si>
  <si>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</si>
  <si>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</si>
  <si>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</si>
  <si>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</si>
  <si>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</si>
  <si>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</si>
  <si>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</si>
  <si>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</si>
  <si>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</si>
  <si>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</si>
  <si>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</si>
  <si>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</si>
  <si>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</si>
  <si>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</si>
  <si>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</si>
  <si>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</si>
  <si>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</si>
  <si>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</si>
  <si>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</si>
  <si>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</si>
  <si>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</si>
  <si>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</si>
  <si>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</si>
  <si>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</si>
  <si>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</si>
  <si>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</si>
  <si>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</si>
  <si>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</si>
  <si>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</si>
  <si>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</si>
  <si>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</si>
  <si>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</si>
  <si>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</si>
  <si>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</si>
  <si>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</si>
  <si>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</si>
  <si>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</si>
  <si>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</si>
  <si>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</si>
  <si>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</si>
  <si>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</si>
  <si>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</si>
  <si>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</si>
  <si>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</si>
  <si>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</si>
  <si>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</si>
  <si>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</si>
  <si>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</si>
  <si>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</si>
  <si>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</si>
  <si>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</si>
  <si>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</si>
  <si>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</si>
  <si>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</si>
  <si>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</si>
  <si>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</si>
  <si>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</si>
  <si>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</si>
  <si>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</si>
  <si>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</si>
  <si>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</si>
  <si>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</si>
  <si>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</si>
  <si>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</si>
  <si>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</si>
  <si>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</si>
  <si>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</si>
  <si>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</si>
  <si>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</si>
  <si>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</si>
  <si>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</si>
  <si>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</si>
  <si>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</si>
  <si>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</si>
  <si>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</si>
  <si>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</si>
  <si>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</si>
  <si>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</si>
  <si>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</si>
  <si>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</si>
  <si>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</si>
  <si>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</si>
  <si>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</si>
  <si>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</si>
  <si>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</si>
  <si>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</si>
  <si>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</si>
  <si>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</si>
  <si>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</si>
  <si>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</si>
  <si>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</si>
  <si>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</si>
  <si>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</si>
  <si>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</si>
  <si>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</si>
  <si>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</si>
  <si>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</si>
  <si>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</si>
  <si>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</si>
  <si>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</si>
  <si>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</si>
  <si>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</si>
  <si>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</si>
  <si>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</si>
  <si>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</si>
  <si>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</si>
  <si>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</si>
  <si>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</si>
  <si>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</si>
  <si>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</si>
  <si>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</si>
  <si>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</si>
  <si>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</si>
  <si>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</si>
  <si>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</si>
  <si>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</si>
  <si>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</si>
  <si>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</si>
  <si>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</si>
  <si>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</si>
  <si>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</si>
  <si>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</si>
  <si>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</si>
  <si>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</si>
  <si>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</si>
  <si>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</si>
  <si>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</si>
  <si>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</si>
  <si>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</si>
  <si>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</si>
  <si>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</si>
  <si>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</si>
  <si>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</si>
  <si>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</si>
  <si>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</si>
  <si>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</si>
  <si>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</si>
  <si>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</si>
  <si>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</si>
  <si>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</si>
  <si>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</si>
  <si>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</si>
  <si>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</si>
  <si>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</si>
  <si>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</si>
  <si>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</si>
  <si>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</si>
  <si>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</si>
  <si>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</si>
  <si>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</si>
  <si>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</si>
  <si>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</si>
  <si>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</si>
  <si>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</si>
  <si>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</si>
  <si>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</si>
  <si>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</si>
  <si>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</si>
  <si>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</si>
  <si>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</si>
  <si>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</si>
  <si>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</si>
  <si>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</si>
  <si>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</si>
  <si>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</si>
  <si>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</si>
  <si>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</si>
  <si>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</si>
  <si>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</si>
  <si>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</si>
  <si>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</si>
  <si>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</si>
  <si>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</si>
  <si>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</si>
  <si>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</si>
  <si>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</si>
  <si>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</si>
  <si>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</si>
  <si>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</si>
  <si>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</si>
  <si>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</si>
  <si>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</si>
  <si>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</si>
  <si>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</si>
  <si>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</si>
  <si>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</si>
  <si>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</si>
  <si>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</si>
  <si>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</si>
  <si>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</si>
  <si>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</si>
  <si>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</si>
  <si>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</si>
  <si>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</si>
  <si>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</si>
  <si>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</si>
  <si>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</si>
  <si>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</si>
  <si>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</si>
  <si>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</si>
  <si>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</si>
  <si>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</si>
  <si>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</si>
  <si>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</si>
  <si>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</si>
  <si>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</si>
  <si>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</si>
  <si>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</si>
  <si>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</si>
  <si>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</si>
  <si>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</si>
  <si>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</si>
  <si>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</si>
  <si>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</si>
  <si>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</si>
  <si>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</si>
  <si>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</si>
  <si>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</si>
  <si>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</si>
  <si>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</si>
  <si>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</si>
  <si>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</si>
  <si>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</si>
  <si>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</si>
  <si>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</si>
  <si>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</si>
  <si>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</si>
  <si>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</si>
  <si>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</si>
  <si>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</si>
  <si>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</si>
  <si>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</si>
  <si>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</si>
  <si>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</si>
  <si>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</si>
  <si>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</si>
  <si>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</si>
  <si>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</si>
  <si>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</si>
  <si>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</si>
  <si>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</si>
  <si>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</si>
  <si>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</si>
  <si>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</si>
  <si>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</si>
  <si>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</si>
  <si>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</si>
  <si>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</si>
  <si>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</si>
  <si>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</si>
  <si>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</si>
  <si>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</si>
  <si>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</si>
  <si>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</si>
  <si>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</si>
  <si>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</si>
  <si>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</si>
  <si>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</si>
  <si>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</si>
  <si>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</si>
  <si>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</si>
  <si>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</si>
  <si>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</si>
  <si>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</si>
  <si>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</si>
  <si>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</si>
  <si>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</si>
  <si>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</si>
  <si>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</si>
  <si>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</si>
  <si>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</si>
  <si>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</si>
  <si>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</si>
  <si>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</si>
  <si>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</si>
  <si>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</si>
  <si>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</si>
  <si>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</si>
  <si>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</si>
  <si>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</si>
  <si>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</si>
  <si>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</si>
  <si>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</si>
  <si>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</si>
  <si>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</si>
  <si>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</si>
  <si>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</si>
  <si>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</si>
  <si>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</si>
  <si>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</si>
  <si>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</si>
  <si>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</si>
  <si>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</si>
  <si>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</si>
  <si>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</si>
  <si>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</si>
  <si>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</si>
  <si>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</si>
  <si>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</si>
  <si>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</si>
  <si>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</si>
  <si>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</si>
  <si>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</si>
  <si>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</si>
  <si>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</si>
  <si>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</si>
  <si>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</si>
  <si>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</si>
  <si>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</si>
  <si>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</si>
  <si>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</si>
  <si>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</si>
  <si>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</si>
  <si>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</si>
  <si>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</si>
  <si>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</si>
  <si>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</si>
  <si>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</si>
  <si>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</si>
  <si>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</si>
  <si>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</si>
  <si>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</si>
  <si>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</si>
  <si>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</si>
  <si>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</si>
  <si>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</si>
  <si>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</si>
  <si>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</si>
  <si>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</si>
  <si>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</si>
  <si>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</si>
  <si>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</si>
  <si>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</si>
  <si>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</si>
  <si>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</si>
  <si>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</si>
  <si>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</si>
  <si>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</si>
  <si>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</si>
  <si>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</si>
  <si>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</si>
  <si>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</si>
  <si>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</si>
  <si>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</si>
  <si>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</si>
  <si>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</si>
  <si>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</si>
  <si>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</si>
  <si>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</si>
  <si>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</si>
  <si>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</si>
  <si>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</si>
  <si>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</si>
  <si>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</si>
  <si>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</si>
  <si>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</si>
  <si>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</si>
  <si>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</si>
  <si>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</si>
  <si>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</si>
  <si>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</si>
  <si>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</si>
  <si>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</si>
  <si>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</si>
  <si>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</si>
  <si>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</si>
  <si>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</si>
  <si>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</si>
  <si>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</si>
  <si>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</si>
  <si>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</si>
  <si>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</si>
  <si>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</si>
  <si>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</si>
  <si>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</si>
  <si>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</si>
  <si>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</si>
  <si>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</si>
  <si>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</si>
  <si>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</si>
  <si>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</si>
  <si>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</si>
  <si>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</si>
  <si>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</si>
  <si>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</si>
  <si>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</si>
  <si>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</si>
  <si>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</si>
  <si>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</si>
  <si>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</si>
  <si>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</si>
  <si>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</si>
  <si>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</si>
  <si>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</si>
  <si>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</si>
  <si>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</si>
  <si>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</si>
  <si>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</si>
  <si>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</si>
  <si>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</si>
  <si>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</si>
  <si>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</si>
  <si>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</si>
  <si>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</si>
  <si>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</si>
  <si>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</si>
  <si>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</si>
  <si>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</si>
  <si>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</si>
  <si>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</si>
  <si>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</si>
  <si>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</si>
  <si>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</si>
  <si>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</si>
  <si>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</si>
  <si>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</si>
  <si>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</si>
  <si>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</si>
  <si>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</si>
  <si>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</si>
  <si>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</si>
  <si>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</si>
  <si>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</si>
  <si>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</si>
  <si>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</si>
  <si>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</si>
  <si>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</si>
  <si>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</si>
  <si>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</si>
  <si>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</si>
  <si>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</si>
  <si>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</si>
  <si>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</si>
  <si>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</si>
  <si>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</si>
  <si>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</si>
  <si>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</si>
  <si>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</si>
  <si>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</si>
  <si>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</si>
  <si>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</si>
  <si>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</si>
  <si>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</si>
  <si>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</si>
  <si>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</si>
  <si>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</si>
  <si>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</si>
  <si>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</si>
  <si>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</si>
  <si>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</si>
  <si>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</si>
  <si>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</si>
  <si>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</si>
  <si>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</si>
  <si>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</si>
  <si>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</si>
  <si>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</si>
  <si>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</si>
  <si>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</si>
  <si>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</si>
  <si>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</si>
  <si>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</si>
  <si>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</si>
  <si>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</si>
  <si>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</si>
  <si>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</si>
  <si>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</si>
  <si>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</si>
  <si>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</si>
  <si>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</si>
  <si>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</si>
  <si>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</si>
  <si>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</si>
  <si>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</si>
  <si>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</si>
  <si>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</si>
  <si>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</si>
  <si>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</si>
  <si>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</si>
  <si>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</si>
  <si>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</si>
  <si>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</si>
  <si>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</si>
  <si>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</si>
  <si>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</si>
  <si>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</si>
  <si>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</si>
  <si>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</si>
  <si>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</si>
  <si>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</si>
  <si>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</si>
  <si>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</si>
  <si>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</si>
  <si>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</si>
  <si>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</si>
  <si>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</si>
  <si>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</si>
  <si>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</si>
  <si>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</si>
  <si>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</si>
  <si>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</si>
  <si>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</si>
  <si>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</si>
  <si>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</si>
  <si>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</si>
  <si>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</si>
  <si>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</si>
  <si>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</si>
  <si>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</si>
  <si>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</si>
  <si>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</si>
  <si>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</si>
  <si>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</si>
  <si>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</si>
  <si>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</si>
  <si>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</si>
  <si>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</si>
  <si>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</si>
  <si>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</si>
  <si>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</si>
  <si>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</si>
  <si>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</si>
  <si>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</si>
  <si>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</si>
  <si>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</si>
  <si>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</si>
  <si>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</si>
  <si>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</si>
  <si>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</si>
  <si>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</si>
  <si>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</si>
  <si>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</si>
  <si>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</si>
  <si>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</si>
  <si>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</si>
  <si>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</si>
  <si>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</si>
  <si>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</si>
  <si>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</si>
  <si>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</si>
  <si>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</si>
  <si>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</si>
  <si>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</si>
  <si>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</si>
  <si>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</si>
  <si>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</si>
  <si>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</si>
  <si>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</si>
  <si>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</si>
  <si>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</si>
  <si>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</si>
  <si>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</si>
  <si>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</si>
  <si>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</si>
  <si>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</si>
  <si>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</si>
  <si>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</si>
  <si>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</si>
  <si>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</si>
  <si>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</si>
  <si>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</si>
  <si>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</si>
  <si>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</si>
  <si>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</si>
  <si>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</si>
  <si>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</si>
  <si>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</si>
  <si>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</si>
  <si>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</si>
  <si>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</si>
  <si>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</si>
  <si>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</si>
  <si>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</si>
  <si>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</si>
  <si>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</si>
  <si>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</si>
  <si>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</si>
  <si>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</si>
  <si>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</si>
  <si>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</si>
  <si>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</si>
  <si>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</si>
  <si>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</si>
  <si>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</si>
  <si>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</si>
  <si>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</si>
  <si>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</si>
  <si>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</si>
  <si>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</si>
  <si>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</si>
  <si>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</si>
  <si>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</si>
  <si>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</si>
  <si>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</si>
  <si>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</si>
  <si>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</si>
  <si>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</si>
  <si>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</si>
  <si>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</si>
  <si>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</si>
  <si>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</si>
  <si>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</si>
  <si>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</si>
  <si>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</si>
  <si>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</si>
  <si>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</si>
  <si>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</si>
  <si>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</si>
  <si>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</si>
  <si>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</si>
  <si>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</si>
  <si>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</si>
  <si>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</si>
  <si>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</si>
  <si>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</si>
  <si>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</si>
  <si>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</si>
  <si>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</si>
  <si>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</si>
  <si>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</si>
  <si>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</si>
  <si>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</si>
  <si>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</si>
  <si>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</si>
  <si>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</si>
  <si>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</si>
  <si>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</si>
  <si>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</si>
  <si>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</si>
  <si>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</si>
  <si>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</si>
  <si>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</si>
  <si>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</si>
  <si>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</si>
  <si>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</si>
  <si>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</si>
  <si>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</si>
  <si>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</si>
  <si>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</si>
  <si>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</si>
  <si>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</si>
  <si>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</si>
  <si>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</si>
  <si>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</si>
  <si>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</si>
  <si>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</si>
  <si>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</si>
  <si>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</si>
  <si>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</si>
  <si>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</si>
  <si>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</si>
  <si>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</si>
  <si>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</si>
  <si>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</si>
  <si>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</si>
  <si>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</si>
  <si>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</si>
  <si>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</si>
  <si>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</si>
  <si>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</si>
  <si>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</si>
  <si>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</si>
  <si>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</si>
  <si>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</si>
  <si>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</si>
  <si>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</si>
  <si>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</si>
  <si>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</si>
  <si>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</si>
  <si>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</si>
  <si>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</si>
  <si>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</si>
  <si>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</si>
  <si>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</si>
  <si>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</si>
  <si>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</si>
  <si>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</si>
  <si>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</si>
  <si>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</si>
  <si>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</si>
  <si>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</si>
  <si>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</si>
  <si>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</si>
  <si>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</si>
  <si>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</si>
  <si>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</si>
  <si>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</si>
  <si>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</si>
  <si>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</si>
  <si>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</si>
  <si>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</si>
  <si>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</si>
  <si>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</si>
  <si>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</si>
  <si>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</si>
  <si>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</si>
  <si>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</si>
  <si>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</si>
  <si>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</si>
  <si>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</si>
  <si>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</si>
  <si>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</si>
  <si>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</si>
  <si>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</si>
  <si>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</si>
  <si>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</si>
  <si>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</si>
  <si>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</si>
  <si>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</si>
  <si>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</si>
  <si>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</si>
  <si>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</si>
  <si>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</si>
  <si>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</si>
  <si>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</si>
  <si>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</si>
  <si>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</si>
  <si>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</si>
  <si>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</si>
  <si>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</si>
  <si>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</si>
  <si>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</si>
  <si>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</si>
  <si>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</si>
  <si>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</si>
  <si>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</si>
  <si>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</si>
  <si>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</si>
  <si>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</si>
  <si>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</si>
  <si>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</si>
  <si>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</si>
  <si>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</si>
  <si>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</si>
  <si>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</si>
  <si>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</si>
  <si>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</si>
  <si>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</si>
  <si>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</si>
  <si>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</si>
  <si>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</si>
  <si>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</si>
  <si>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</si>
  <si>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</si>
  <si>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</si>
  <si>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</si>
  <si>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</si>
  <si>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</si>
  <si>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</si>
  <si>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</si>
  <si>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</si>
  <si>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</si>
  <si>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</si>
  <si>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</si>
  <si>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</si>
  <si>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</si>
  <si>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</si>
  <si>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</si>
  <si>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</si>
  <si>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</si>
  <si>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</si>
  <si>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</si>
  <si>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</si>
  <si>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</si>
  <si>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</si>
  <si>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</si>
  <si>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</si>
  <si>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</si>
  <si>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</si>
  <si>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</si>
  <si>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</si>
  <si>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</si>
  <si>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</si>
  <si>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</si>
  <si>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</si>
  <si>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</si>
  <si>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</si>
  <si>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</si>
  <si>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</si>
  <si>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</si>
  <si>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</si>
  <si>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</si>
  <si>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</si>
  <si>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</si>
  <si>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</si>
  <si>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</si>
  <si>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</si>
  <si>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</si>
  <si>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</si>
  <si>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</si>
  <si>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</si>
  <si>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</si>
  <si>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</si>
  <si>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</si>
  <si>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</si>
  <si>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</si>
  <si>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</si>
  <si>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</si>
  <si>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</si>
  <si>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</si>
  <si>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</si>
  <si>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</si>
  <si>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</si>
  <si>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</si>
  <si>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</si>
  <si>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</si>
  <si>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</si>
  <si>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</si>
  <si>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</si>
  <si>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</si>
  <si>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</si>
  <si>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</si>
  <si>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</si>
  <si>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</si>
  <si>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</si>
  <si>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</si>
  <si>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</si>
  <si>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</si>
  <si>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</si>
  <si>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</si>
  <si>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</si>
  <si>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</si>
  <si>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</si>
  <si>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</si>
  <si>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</si>
  <si>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</si>
  <si>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</si>
  <si>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</si>
  <si>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</si>
  <si>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</si>
  <si>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</si>
  <si>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</si>
  <si>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</si>
  <si>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</si>
  <si>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</si>
  <si>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</si>
  <si>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</si>
  <si>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</si>
  <si>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</si>
  <si>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</si>
  <si>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</si>
  <si>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</si>
  <si>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</si>
  <si>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</si>
  <si>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</si>
  <si>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</si>
  <si>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</si>
  <si>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</si>
  <si>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</si>
  <si>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</si>
  <si>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</si>
  <si>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</si>
  <si>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</si>
  <si>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</si>
  <si>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</si>
  <si>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</si>
  <si>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</si>
  <si>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</si>
  <si>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</si>
  <si>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</si>
  <si>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</si>
  <si>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</si>
  <si>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</si>
  <si>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</si>
  <si>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</si>
  <si>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</si>
  <si>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</si>
  <si>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</si>
  <si>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</si>
  <si>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</si>
  <si>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</si>
  <si>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</si>
  <si>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</si>
  <si>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</si>
  <si>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</si>
  <si>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</si>
  <si>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</si>
  <si>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</si>
  <si>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</si>
  <si>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</si>
  <si>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</si>
  <si>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</si>
  <si>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</si>
  <si>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</si>
  <si>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</si>
  <si>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</si>
  <si>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</si>
  <si>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</si>
  <si>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</si>
  <si>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</si>
  <si>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</si>
  <si>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</si>
  <si>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</si>
  <si>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</si>
  <si>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</si>
  <si>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</si>
  <si>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</si>
  <si>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</si>
  <si>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</si>
  <si>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</si>
  <si>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</si>
  <si>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</si>
  <si>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</si>
  <si>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</si>
  <si>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</si>
  <si>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</si>
  <si>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</si>
  <si>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</si>
  <si>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</si>
  <si>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</si>
  <si>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</si>
  <si>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</si>
  <si>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</si>
  <si>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</si>
  <si>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</si>
  <si>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</si>
  <si>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</si>
  <si>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</si>
  <si>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</si>
  <si>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</si>
  <si>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</si>
  <si>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</si>
  <si>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</si>
  <si>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</si>
  <si>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</si>
  <si>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</si>
  <si>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</si>
  <si>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</si>
  <si>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</si>
  <si>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</si>
  <si>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</si>
  <si>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</si>
  <si>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</si>
  <si>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</si>
  <si>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</si>
  <si>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</si>
  <si>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</si>
  <si>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</si>
  <si>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</si>
  <si>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</si>
  <si>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</si>
  <si>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</si>
  <si>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</si>
  <si>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</si>
  <si>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</si>
  <si>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</si>
  <si>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</si>
  <si>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</si>
  <si>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</si>
  <si>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</si>
  <si>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</si>
  <si>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</si>
  <si>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</si>
  <si>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</si>
  <si>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</si>
  <si>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</si>
  <si>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</si>
  <si>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</si>
  <si>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</si>
  <si>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</si>
  <si>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</si>
  <si>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</si>
  <si>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</si>
  <si>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</si>
  <si>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</si>
  <si>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</si>
  <si>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</si>
  <si>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</si>
  <si>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</si>
  <si>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</si>
  <si>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</si>
  <si>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</si>
  <si>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</si>
  <si>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</si>
  <si>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</si>
  <si>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</si>
  <si>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</si>
  <si>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</si>
  <si>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</si>
  <si>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</si>
  <si>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</si>
  <si>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</si>
  <si>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</si>
  <si>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</si>
  <si>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</si>
  <si>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</si>
  <si>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</si>
  <si>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</si>
  <si>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</si>
  <si>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</si>
  <si>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</si>
  <si>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</si>
  <si>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</si>
  <si>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</si>
  <si>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</si>
  <si>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</si>
  <si>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</si>
  <si>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</si>
  <si>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</si>
  <si>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</si>
  <si>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</si>
  <si>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</si>
  <si>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</si>
  <si>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</si>
  <si>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</si>
  <si>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</si>
  <si>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</si>
  <si>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</si>
  <si>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</si>
  <si>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</si>
  <si>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</si>
  <si>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</si>
  <si>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</si>
  <si>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</si>
  <si>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</si>
  <si>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</si>
  <si>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</si>
  <si>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</si>
  <si>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</si>
  <si>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</si>
  <si>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</si>
  <si>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</si>
  <si>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</si>
  <si>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</si>
  <si>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</si>
  <si>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</si>
  <si>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</si>
  <si>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</si>
  <si>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</si>
  <si>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</si>
  <si>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</si>
  <si>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</si>
  <si>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</si>
  <si>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</si>
  <si>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</si>
  <si>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</si>
  <si>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</si>
  <si>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</si>
  <si>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</si>
  <si>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</si>
  <si>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</si>
  <si>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</si>
  <si>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</si>
  <si>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</si>
  <si>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</si>
  <si>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</si>
  <si>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</si>
  <si>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</si>
  <si>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</si>
  <si>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</si>
  <si>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</si>
  <si>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</si>
  <si>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</si>
  <si>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</si>
  <si>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</si>
  <si>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</si>
  <si>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</si>
  <si>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</si>
  <si>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</si>
  <si>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</si>
  <si>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</si>
  <si>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</si>
  <si>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</si>
  <si>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</si>
  <si>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</si>
  <si>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</si>
  <si>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</si>
  <si>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</si>
  <si>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</si>
  <si>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</si>
  <si>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</si>
  <si>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</si>
  <si>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</si>
  <si>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</si>
  <si>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</si>
  <si>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</si>
  <si>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</si>
  <si>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</si>
  <si>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</si>
  <si>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</si>
  <si>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</si>
  <si>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</si>
  <si>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</si>
  <si>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</si>
  <si>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</si>
  <si>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</si>
  <si>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</si>
  <si>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</si>
  <si>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</si>
  <si>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</si>
  <si>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</si>
  <si>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</si>
  <si>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</si>
  <si>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</si>
  <si>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</si>
  <si>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</si>
  <si>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</si>
  <si>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</si>
  <si>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</si>
  <si>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</si>
  <si>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</si>
  <si>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</si>
  <si>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</si>
  <si>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</si>
  <si>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</si>
  <si>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</si>
  <si>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</si>
  <si>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</si>
  <si>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</si>
  <si>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</si>
  <si>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</si>
  <si>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</si>
  <si>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</si>
  <si>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</si>
  <si>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</si>
  <si>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</si>
  <si>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</si>
  <si>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</si>
  <si>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</si>
  <si>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</si>
  <si>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</si>
  <si>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</si>
  <si>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</si>
  <si>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</si>
  <si>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</si>
  <si>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</si>
  <si>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</si>
  <si>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</si>
  <si>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</si>
  <si>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</si>
  <si>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</si>
  <si>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</si>
  <si>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</si>
  <si>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</si>
  <si>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</si>
  <si>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</si>
  <si>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</si>
  <si>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</si>
  <si>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</si>
  <si>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</si>
  <si>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</si>
  <si>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</si>
  <si>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</si>
  <si>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</si>
  <si>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</si>
  <si>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</si>
  <si>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</si>
  <si>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</si>
  <si>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</si>
  <si>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</si>
  <si>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</si>
  <si>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</si>
  <si>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</si>
  <si>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</si>
  <si>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</si>
  <si>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</si>
  <si>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</si>
  <si>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</si>
  <si>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</si>
  <si>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</si>
  <si>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</si>
  <si>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</si>
  <si>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</si>
  <si>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</si>
  <si>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</si>
  <si>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</si>
  <si>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</si>
  <si>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</si>
  <si>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</si>
  <si>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</si>
  <si>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</si>
  <si>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</si>
  <si>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</si>
  <si>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</si>
  <si>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</si>
  <si>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</si>
  <si>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</si>
  <si>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</si>
  <si>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</si>
  <si>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</si>
  <si>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</si>
  <si>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</si>
  <si>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</si>
  <si>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</si>
  <si>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</si>
  <si>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</si>
  <si>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</si>
  <si>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</si>
  <si>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</si>
  <si>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</si>
  <si>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</si>
  <si>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</si>
  <si>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</si>
  <si>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</si>
  <si>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</si>
  <si>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</si>
  <si>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</si>
  <si>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</si>
  <si>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</si>
  <si>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</si>
  <si>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</si>
  <si>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</si>
  <si>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</si>
  <si>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</si>
  <si>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</si>
  <si>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</si>
  <si>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</si>
  <si>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</si>
  <si>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</si>
  <si>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</si>
  <si>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</si>
  <si>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</si>
  <si>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</si>
  <si>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</si>
  <si>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</si>
  <si>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</si>
  <si>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</si>
  <si>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</si>
  <si>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</si>
  <si>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</si>
  <si>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</si>
  <si>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</si>
  <si>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</si>
  <si>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</si>
  <si>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</si>
  <si>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</si>
  <si>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</si>
  <si>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</si>
  <si>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</si>
  <si>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</si>
  <si>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</si>
  <si>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</si>
  <si>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</si>
  <si>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</si>
  <si>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</si>
  <si>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</si>
  <si>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</si>
  <si>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</si>
  <si>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</si>
  <si>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</si>
  <si>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</si>
  <si>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</si>
  <si>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</si>
  <si>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</si>
  <si>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</si>
  <si>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</si>
  <si>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</si>
  <si>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</si>
  <si>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</si>
  <si>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</si>
  <si>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</si>
  <si>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</si>
  <si>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</si>
  <si>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</si>
  <si>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</si>
  <si>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</si>
  <si>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</si>
  <si>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</si>
  <si>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</si>
  <si>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</si>
  <si>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</si>
  <si>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</si>
  <si>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</si>
  <si>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</si>
  <si>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</si>
  <si>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</si>
  <si>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</si>
  <si>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</si>
  <si>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</si>
  <si>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</si>
  <si>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</si>
  <si>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</si>
  <si>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</si>
  <si>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</si>
  <si>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</si>
  <si>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</si>
  <si>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</si>
  <si>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</si>
  <si>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</si>
  <si>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</si>
  <si>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</si>
  <si>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</si>
  <si>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</si>
  <si>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</si>
  <si>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</si>
  <si>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</si>
  <si>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</si>
  <si>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</si>
  <si>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</si>
  <si>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</si>
  <si>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</si>
  <si>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</si>
  <si>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</si>
  <si>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</si>
  <si>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</si>
  <si>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</si>
  <si>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</si>
  <si>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</si>
  <si>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</si>
  <si>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</si>
  <si>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</si>
  <si>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</si>
  <si>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</si>
  <si>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</si>
  <si>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</si>
  <si>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</si>
  <si>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</si>
  <si>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</si>
  <si>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</si>
  <si>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</si>
  <si>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</si>
  <si>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</si>
  <si>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</si>
  <si>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</si>
  <si>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</si>
  <si>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</si>
  <si>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</si>
  <si>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</si>
  <si>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</si>
  <si>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</si>
  <si>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</si>
  <si>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</si>
  <si>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</si>
  <si>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</si>
  <si>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</si>
  <si>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</si>
  <si>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</si>
  <si>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</si>
  <si>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</si>
  <si>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</si>
  <si>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</si>
  <si>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</si>
  <si>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</si>
  <si>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</si>
  <si>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</si>
  <si>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</si>
  <si>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</si>
  <si>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</si>
  <si>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</si>
  <si>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</si>
  <si>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</si>
  <si>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</si>
  <si>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</si>
  <si>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</si>
  <si>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</si>
  <si>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</si>
  <si>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</si>
  <si>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</si>
  <si>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</si>
  <si>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</si>
  <si>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</si>
  <si>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</si>
  <si>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</si>
  <si>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</si>
  <si>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</si>
  <si>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</si>
  <si>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</si>
  <si>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</si>
  <si>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</si>
  <si>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</si>
  <si>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</si>
  <si>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</si>
  <si>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</si>
  <si>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</si>
  <si>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</si>
  <si>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</si>
  <si>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</si>
  <si>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</si>
  <si>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</si>
  <si>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</si>
  <si>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</si>
  <si>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</si>
  <si>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</si>
  <si>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</si>
  <si>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</si>
  <si>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</si>
  <si>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</si>
  <si>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</si>
  <si>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</si>
  <si>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</si>
  <si>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</si>
  <si>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</si>
  <si>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</si>
  <si>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</si>
  <si>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</si>
  <si>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</si>
  <si>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</si>
  <si>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</si>
  <si>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</si>
  <si>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</si>
  <si>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</si>
  <si>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</si>
  <si>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</si>
  <si>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</si>
  <si>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</si>
  <si>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</si>
  <si>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</si>
  <si>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</si>
  <si>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</si>
  <si>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</si>
  <si>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</si>
  <si>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</si>
  <si>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</si>
  <si>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</si>
  <si>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</si>
  <si>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</si>
  <si>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</si>
  <si>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</si>
  <si>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</si>
  <si>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</si>
  <si>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</si>
  <si>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</si>
  <si>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</si>
  <si>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</si>
  <si>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</si>
  <si>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</si>
  <si>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</si>
  <si>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</si>
  <si>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</si>
  <si>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</si>
  <si>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</si>
  <si>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</si>
  <si>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</si>
  <si>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</si>
  <si>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</si>
  <si>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</si>
  <si>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</si>
  <si>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</si>
  <si>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</si>
  <si>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</si>
  <si>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</si>
  <si>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</si>
  <si>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</si>
  <si>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</si>
  <si>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</si>
  <si>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</si>
  <si>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</si>
  <si>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</si>
  <si>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</si>
  <si>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</si>
  <si>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</si>
  <si>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</si>
  <si>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</si>
  <si>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</si>
  <si>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</si>
  <si>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</si>
  <si>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</si>
  <si>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</si>
  <si>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</si>
  <si>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</si>
  <si>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</si>
  <si>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</si>
  <si>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</si>
  <si>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</si>
  <si>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</si>
  <si>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</si>
  <si>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</si>
  <si>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</si>
  <si>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</si>
  <si>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</si>
  <si>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</si>
  <si>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</si>
  <si>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</si>
  <si>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</si>
  <si>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</si>
  <si>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</si>
  <si>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</si>
  <si>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</si>
  <si>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</si>
  <si>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</si>
  <si>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</si>
  <si>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</si>
  <si>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</si>
  <si>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</si>
  <si>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</si>
  <si>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</si>
  <si>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</si>
  <si>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</si>
  <si>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</si>
  <si>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</si>
  <si>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</si>
  <si>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</si>
  <si>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</si>
  <si>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</si>
  <si>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</si>
  <si>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</si>
  <si>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</si>
  <si>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</si>
  <si>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</si>
  <si>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</si>
  <si>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</si>
  <si>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</si>
  <si>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</si>
  <si>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</si>
  <si>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</si>
  <si>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</si>
  <si>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</si>
  <si>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</si>
  <si>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</si>
  <si>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</si>
  <si>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</si>
  <si>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</si>
  <si>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</si>
  <si>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</si>
  <si>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</si>
  <si>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</si>
  <si>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</si>
  <si>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</si>
  <si>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</si>
  <si>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</si>
  <si>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</si>
  <si>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</si>
  <si>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</si>
  <si>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</si>
  <si>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</si>
  <si>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</si>
  <si>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</si>
  <si>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</si>
  <si>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</si>
  <si>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</si>
  <si>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</si>
  <si>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</si>
  <si>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</si>
  <si>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</si>
  <si>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</si>
  <si>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</si>
  <si>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</si>
  <si>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</si>
  <si>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</si>
  <si>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</si>
  <si>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</si>
  <si>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</si>
  <si>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</si>
  <si>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</si>
  <si>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</si>
  <si>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</si>
  <si>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</si>
  <si>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</si>
  <si>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</si>
  <si>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</si>
  <si>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</si>
  <si>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</si>
  <si>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</si>
  <si>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</si>
  <si>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</si>
  <si>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</si>
  <si>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</si>
  <si>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</si>
  <si>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</si>
  <si>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</si>
  <si>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</si>
  <si>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</si>
  <si>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</si>
  <si>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</si>
  <si>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</si>
  <si>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</si>
  <si>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</si>
  <si>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</si>
  <si>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</si>
  <si>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</si>
  <si>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</si>
  <si>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</si>
  <si>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</si>
  <si>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</si>
  <si>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</si>
  <si>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</si>
  <si>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</si>
  <si>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</si>
  <si>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</si>
  <si>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</si>
  <si>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</si>
  <si>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</si>
  <si>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</si>
  <si>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</si>
  <si>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</si>
  <si>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</si>
  <si>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</si>
  <si>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</si>
  <si>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</si>
  <si>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</si>
  <si>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</si>
  <si>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</si>
  <si>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</si>
  <si>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</si>
  <si>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</si>
  <si>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</si>
  <si>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</si>
  <si>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</si>
  <si>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</si>
  <si>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</si>
  <si>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</si>
  <si>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</si>
  <si>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</si>
  <si>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</si>
  <si>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</si>
  <si>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</si>
  <si>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</si>
  <si>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</si>
  <si>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</si>
  <si>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</si>
  <si>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</si>
  <si>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</si>
  <si>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</si>
  <si>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</si>
  <si>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</si>
  <si>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</si>
  <si>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</si>
  <si>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</si>
  <si>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</si>
  <si>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</si>
  <si>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</si>
  <si>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</si>
  <si>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</si>
  <si>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</si>
  <si>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</si>
  <si>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</si>
  <si>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</si>
  <si>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</si>
  <si>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</si>
  <si>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</si>
  <si>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</si>
  <si>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</si>
  <si>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</si>
  <si>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</si>
  <si>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</si>
  <si>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</si>
  <si>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</si>
  <si>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</si>
  <si>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</si>
  <si>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</si>
  <si>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</si>
  <si>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</si>
  <si>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</si>
  <si>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</si>
  <si>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</si>
  <si>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</si>
  <si>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</si>
  <si>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</si>
  <si>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</si>
  <si>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</si>
  <si>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</si>
  <si>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</si>
  <si>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</si>
  <si>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</si>
  <si>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</si>
  <si>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</si>
  <si>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</si>
  <si>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</si>
  <si>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</si>
  <si>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</si>
  <si>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</si>
  <si>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</si>
  <si>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</si>
  <si>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</si>
  <si>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</si>
  <si>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</si>
  <si>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</si>
  <si>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</si>
  <si>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</si>
  <si>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</si>
  <si>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</si>
  <si>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</si>
  <si>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</si>
  <si>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</si>
  <si>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</si>
  <si>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</si>
  <si>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</si>
  <si>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</si>
  <si>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</si>
  <si>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</si>
  <si>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</si>
  <si>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</si>
  <si>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</si>
  <si>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</si>
  <si>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</si>
  <si>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</si>
  <si>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</si>
  <si>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</si>
  <si>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</si>
  <si>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</si>
  <si>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</si>
  <si>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</si>
  <si>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</si>
  <si>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</si>
  <si>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</si>
  <si>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</si>
  <si>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</si>
  <si>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</si>
  <si>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</si>
  <si>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</si>
  <si>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</si>
  <si>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</si>
  <si>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</si>
  <si>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</si>
  <si>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</si>
  <si>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</si>
  <si>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</si>
  <si>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</si>
  <si>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</si>
  <si>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</si>
  <si>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</si>
  <si>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</si>
  <si>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</si>
  <si>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</si>
  <si>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</si>
  <si>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</si>
  <si>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</si>
  <si>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</si>
  <si>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</si>
  <si>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</si>
  <si>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</si>
  <si>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</si>
  <si>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</si>
  <si>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</si>
  <si>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</si>
  <si>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</si>
  <si>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</si>
  <si>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</si>
  <si>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</si>
  <si>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</si>
  <si>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</si>
  <si>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</si>
  <si>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</si>
  <si>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</si>
  <si>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</si>
  <si>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</si>
  <si>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</si>
  <si>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</si>
  <si>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</si>
  <si>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</si>
  <si>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</si>
  <si>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</si>
  <si>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</si>
  <si>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</si>
  <si>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</si>
  <si>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</si>
  <si>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</si>
  <si>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</si>
  <si>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</si>
  <si>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</si>
  <si>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</si>
  <si>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</si>
  <si>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</si>
  <si>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</si>
  <si>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</si>
  <si>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</si>
  <si>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</si>
  <si>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</si>
  <si>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</si>
  <si>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</si>
  <si>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</si>
  <si>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</si>
  <si>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</si>
  <si>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</si>
  <si>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</si>
  <si>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</si>
  <si>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</si>
  <si>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</si>
  <si>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</si>
  <si>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</si>
  <si>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</si>
  <si>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</si>
  <si>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</si>
  <si>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</si>
  <si>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</si>
  <si>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</si>
  <si>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</si>
  <si>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</si>
  <si>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</si>
  <si>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</si>
  <si>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</si>
  <si>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</si>
  <si>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</si>
  <si>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</si>
  <si>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</si>
  <si>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</si>
  <si>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</si>
  <si>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</si>
  <si>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</si>
  <si>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</si>
  <si>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</si>
  <si>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</si>
  <si>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</si>
  <si>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</si>
  <si>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</si>
  <si>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</si>
  <si>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</si>
  <si>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</si>
  <si>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</si>
  <si>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</si>
  <si>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</si>
  <si>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</si>
  <si>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</si>
  <si>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</si>
  <si>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</si>
  <si>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</si>
  <si>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</si>
  <si>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</si>
  <si>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</si>
  <si>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</si>
  <si>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</si>
  <si>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</si>
  <si>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</si>
  <si>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</si>
  <si>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</si>
  <si>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</si>
  <si>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</si>
  <si>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</si>
  <si>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</si>
  <si>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</si>
  <si>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</si>
  <si>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</si>
  <si>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</si>
  <si>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</si>
  <si>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</si>
  <si>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</si>
  <si>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</si>
  <si>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</si>
  <si>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</si>
  <si>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</si>
  <si>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</si>
  <si>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</si>
  <si>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</si>
  <si>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</si>
  <si>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</si>
  <si>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</si>
  <si>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</si>
  <si>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</si>
  <si>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</si>
  <si>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</si>
  <si>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</si>
  <si>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</si>
  <si>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</si>
  <si>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</si>
  <si>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</si>
  <si>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</si>
  <si>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</si>
  <si>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</si>
  <si>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</si>
  <si>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</si>
  <si>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</si>
  <si>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</si>
  <si>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</si>
  <si>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</si>
  <si>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</si>
  <si>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</si>
  <si>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</si>
  <si>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</si>
  <si>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</si>
  <si>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</si>
  <si>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</si>
  <si>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</si>
  <si>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</si>
  <si>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</si>
  <si>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</si>
  <si>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</si>
  <si>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</si>
  <si>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</si>
  <si>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</si>
  <si>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</si>
  <si>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</si>
  <si>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</si>
  <si>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</si>
  <si>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</si>
  <si>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</si>
  <si>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</si>
  <si>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</si>
  <si>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</si>
  <si>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</si>
  <si>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</si>
  <si>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</si>
  <si>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</si>
  <si>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</si>
  <si>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</si>
  <si>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</si>
  <si>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</si>
  <si>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</si>
  <si>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</si>
  <si>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</si>
  <si>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</si>
  <si>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</si>
  <si>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</si>
  <si>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</si>
  <si>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</si>
  <si>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</si>
  <si>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</si>
  <si>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</si>
  <si>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</si>
  <si>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</si>
  <si>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</si>
  <si>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</si>
  <si>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</si>
  <si>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</si>
  <si>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</si>
  <si>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</si>
  <si>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</si>
  <si>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</si>
  <si>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</si>
  <si>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</si>
  <si>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</si>
  <si>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</si>
  <si>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</si>
  <si>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</si>
  <si>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</si>
  <si>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</si>
  <si>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</si>
  <si>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</si>
  <si>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</si>
  <si>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</si>
  <si>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</si>
  <si>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</si>
  <si>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</si>
  <si>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</si>
  <si>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</si>
  <si>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</si>
  <si>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</si>
  <si>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</si>
  <si>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</si>
  <si>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</si>
  <si>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</si>
  <si>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</si>
  <si>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</si>
  <si>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</si>
  <si>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</si>
  <si>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</si>
  <si>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</si>
  <si>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</si>
  <si>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</si>
  <si>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</si>
  <si>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</si>
  <si>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</si>
  <si>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</si>
  <si>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</si>
  <si>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</si>
  <si>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</si>
  <si>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</si>
  <si>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</si>
  <si>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</si>
  <si>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</si>
  <si>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</si>
  <si>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</si>
  <si>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</si>
  <si>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</si>
  <si>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</si>
  <si>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</si>
  <si>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</si>
  <si>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</si>
  <si>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</si>
  <si>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</si>
  <si>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</si>
  <si>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</si>
  <si>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</si>
  <si>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</si>
  <si>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</si>
  <si>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</si>
  <si>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</si>
  <si>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</si>
  <si>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</si>
  <si>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</si>
  <si>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</si>
  <si>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</si>
  <si>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</si>
  <si>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</si>
  <si>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</si>
  <si>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</si>
  <si>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</si>
  <si>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</si>
  <si>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</si>
  <si>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</si>
  <si>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</si>
  <si>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</si>
  <si>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</si>
  <si>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</si>
  <si>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</si>
  <si>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</si>
  <si>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</si>
  <si>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</si>
  <si>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</si>
  <si>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</si>
  <si>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</si>
  <si>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</si>
  <si>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</si>
  <si>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</si>
  <si>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</si>
  <si>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</si>
  <si>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</si>
  <si>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</si>
  <si>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</si>
  <si>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</si>
  <si>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</si>
  <si>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</si>
  <si>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</si>
  <si>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</si>
  <si>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</si>
  <si>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</si>
  <si>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</si>
  <si>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</si>
  <si>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</si>
  <si>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</si>
  <si>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</si>
  <si>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</si>
  <si>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</si>
  <si>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</si>
  <si>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</si>
  <si>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</si>
  <si>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</si>
  <si>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</si>
  <si>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</si>
  <si>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</si>
  <si>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</si>
  <si>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</si>
  <si>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</si>
  <si>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</si>
  <si>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</si>
  <si>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</si>
  <si>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</si>
  <si>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</si>
  <si>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</si>
  <si>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</si>
  <si>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</si>
  <si>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</si>
  <si>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</si>
  <si>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</si>
  <si>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</si>
  <si>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</si>
  <si>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</si>
  <si>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</si>
  <si>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</si>
  <si>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</si>
  <si>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</si>
  <si>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</si>
  <si>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</si>
  <si>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</si>
  <si>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</si>
  <si>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</si>
  <si>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</si>
  <si>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</si>
  <si>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</si>
  <si>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</si>
  <si>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</si>
  <si>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</si>
  <si>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</si>
  <si>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</si>
  <si>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</si>
  <si>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</si>
  <si>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</si>
  <si>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</si>
  <si>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</si>
  <si>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</si>
  <si>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</si>
  <si>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</si>
  <si>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</si>
  <si>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</si>
  <si>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</si>
  <si>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</si>
  <si>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</si>
  <si>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</si>
  <si>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</si>
  <si>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</si>
  <si>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</si>
  <si>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</si>
  <si>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</si>
  <si>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</si>
  <si>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</si>
  <si>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</si>
  <si>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</si>
  <si>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</si>
  <si>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</si>
  <si>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</si>
  <si>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</si>
  <si>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</si>
  <si>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</si>
  <si>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</si>
  <si>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</si>
  <si>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</si>
  <si>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</si>
  <si>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</si>
  <si>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</si>
  <si>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</si>
  <si>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</si>
  <si>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</si>
  <si>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</si>
  <si>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</si>
  <si>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</si>
  <si>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</si>
  <si>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</si>
  <si>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</si>
  <si>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</si>
  <si>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</si>
  <si>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</si>
  <si>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</si>
  <si>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</si>
  <si>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</si>
  <si>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</si>
  <si>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</si>
  <si>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</si>
  <si>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</si>
  <si>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</si>
  <si>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</si>
  <si>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</si>
  <si>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</si>
  <si>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</si>
  <si>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</si>
  <si>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</si>
  <si>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</si>
  <si>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</si>
  <si>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</si>
  <si>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</si>
  <si>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</si>
  <si>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</si>
  <si>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</si>
  <si>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</si>
  <si>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</si>
  <si>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</si>
  <si>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</si>
  <si>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</si>
  <si>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</si>
  <si>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</si>
  <si>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</si>
  <si>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</si>
  <si>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</si>
  <si>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</si>
  <si>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</si>
  <si>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</si>
  <si>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</si>
  <si>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</si>
  <si>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</si>
  <si>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</si>
  <si>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</si>
  <si>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</si>
  <si>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</si>
  <si>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</si>
  <si>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</si>
  <si>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</si>
  <si>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</si>
  <si>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</si>
  <si>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</si>
  <si>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</si>
  <si>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</si>
  <si>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</si>
  <si>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</si>
  <si>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</si>
  <si>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</si>
  <si>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</si>
  <si>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</si>
  <si>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</si>
  <si>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</si>
  <si>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</si>
  <si>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</si>
  <si>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</si>
  <si>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</si>
  <si>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</si>
  <si>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</si>
  <si>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</si>
  <si>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</si>
  <si>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</si>
  <si>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</si>
  <si>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</si>
  <si>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</si>
  <si>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</si>
  <si>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</si>
  <si>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</si>
  <si>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</si>
  <si>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</si>
  <si>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</si>
  <si>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</si>
  <si>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</si>
  <si>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</si>
  <si>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</si>
  <si>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</si>
  <si>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</si>
  <si>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</si>
  <si>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</si>
  <si>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</si>
  <si>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</si>
  <si>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</si>
  <si>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</si>
  <si>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</si>
  <si>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</si>
  <si>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</si>
  <si>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</si>
  <si>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</si>
  <si>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</si>
  <si>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</si>
  <si>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</si>
  <si>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</si>
  <si>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</si>
  <si>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</si>
  <si>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</si>
  <si>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</si>
  <si>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</si>
  <si>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</si>
  <si>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</si>
  <si>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</si>
  <si>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</si>
  <si>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</si>
  <si>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</si>
  <si>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</si>
  <si>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</si>
  <si>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</si>
  <si>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</si>
  <si>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</si>
  <si>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</si>
  <si>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</si>
  <si>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</si>
  <si>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</si>
  <si>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</si>
  <si>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</si>
  <si>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</si>
  <si>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</si>
  <si>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</si>
  <si>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</si>
  <si>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</si>
  <si>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</si>
  <si>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</si>
  <si>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</si>
  <si>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</si>
  <si>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</si>
  <si>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</si>
  <si>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</si>
  <si>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</si>
  <si>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</si>
  <si>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</si>
  <si>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</si>
  <si>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</si>
  <si>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</si>
  <si>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</si>
  <si>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</si>
  <si>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</si>
  <si>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</si>
  <si>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</si>
  <si>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</si>
  <si>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</si>
  <si>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</si>
  <si>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</si>
  <si>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</si>
  <si>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</si>
  <si>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</si>
  <si>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</si>
  <si>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</si>
  <si>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</si>
  <si>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</si>
  <si>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</si>
  <si>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</si>
  <si>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</si>
  <si>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</si>
  <si>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</si>
  <si>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</si>
  <si>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</si>
  <si>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</si>
  <si>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</si>
  <si>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</si>
  <si>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</si>
  <si>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</si>
  <si>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</si>
  <si>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</si>
  <si>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</si>
  <si>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</si>
  <si>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</si>
  <si>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</si>
  <si>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</si>
  <si>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</si>
  <si>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</si>
  <si>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</si>
  <si>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</si>
  <si>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</si>
  <si>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</si>
  <si>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</si>
  <si>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</si>
  <si>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</si>
  <si>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</si>
  <si>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</si>
  <si>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</si>
  <si>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</si>
  <si>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</si>
  <si>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</si>
  <si>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</si>
  <si>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</si>
  <si>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</si>
  <si>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</si>
  <si>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</si>
  <si>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</si>
  <si>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</si>
  <si>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</si>
  <si>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</si>
  <si>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</si>
  <si>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</si>
  <si>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</si>
  <si>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</si>
  <si>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</si>
  <si>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</si>
  <si>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</si>
  <si>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</si>
  <si>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</si>
  <si>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</si>
  <si>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</si>
  <si>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</si>
  <si>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</si>
  <si>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</si>
  <si>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</si>
  <si>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</si>
  <si>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</si>
  <si>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</si>
  <si>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</si>
  <si>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</si>
  <si>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</si>
  <si>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</si>
  <si>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</si>
  <si>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</si>
  <si>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</si>
  <si>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</si>
  <si>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</si>
  <si>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</si>
  <si>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</si>
  <si>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</si>
  <si>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</si>
  <si>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</si>
  <si>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</si>
  <si>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</si>
  <si>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</si>
  <si>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</si>
  <si>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</si>
  <si>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</si>
  <si>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</si>
  <si>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</si>
  <si>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</si>
  <si>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</si>
  <si>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</si>
  <si>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</si>
  <si>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</si>
  <si>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</si>
  <si>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</si>
  <si>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</si>
  <si>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</si>
  <si>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</si>
  <si>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</si>
  <si>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</si>
  <si>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</si>
  <si>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</si>
  <si>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</si>
  <si>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</si>
  <si>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</si>
  <si>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</si>
  <si>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</si>
  <si>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</si>
  <si>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</si>
  <si>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</si>
  <si>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</si>
  <si>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</si>
  <si>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</si>
  <si>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</si>
  <si>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</si>
  <si>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</si>
  <si>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</si>
  <si>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</si>
  <si>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</si>
  <si>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</si>
  <si>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</si>
  <si>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</si>
  <si>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</si>
  <si>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</si>
  <si>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</si>
  <si>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</si>
  <si>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</si>
  <si>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</si>
  <si>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</si>
  <si>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</si>
  <si>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</si>
  <si>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</si>
  <si>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</si>
  <si>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</si>
  <si>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</si>
  <si>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</si>
  <si>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</si>
  <si>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</si>
  <si>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</si>
  <si>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</si>
  <si>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</si>
  <si>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</si>
  <si>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</si>
  <si>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</si>
  <si>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</si>
  <si>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</si>
  <si>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</si>
  <si>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</si>
  <si>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</si>
  <si>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</si>
  <si>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</si>
  <si>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</si>
  <si>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</si>
  <si>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</si>
  <si>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</si>
  <si>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</si>
  <si>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</si>
  <si>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</si>
  <si>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</si>
  <si>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</si>
  <si>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</si>
  <si>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</si>
  <si>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</si>
  <si>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</si>
  <si>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</si>
  <si>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</si>
  <si>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</si>
  <si>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</si>
  <si>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</si>
  <si>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</si>
  <si>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</si>
  <si>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</si>
  <si>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</si>
  <si>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</si>
  <si>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</si>
  <si>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</si>
  <si>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</si>
  <si>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</si>
  <si>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</si>
  <si>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</si>
  <si>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</si>
  <si>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</si>
  <si>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</si>
  <si>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</si>
  <si>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</si>
  <si>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</si>
  <si>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</si>
  <si>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</si>
  <si>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</si>
  <si>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</si>
  <si>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</si>
  <si>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</si>
  <si>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</si>
  <si>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</si>
  <si>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</si>
  <si>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</si>
  <si>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</si>
  <si>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</si>
  <si>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</si>
  <si>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</si>
  <si>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</si>
  <si>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</si>
  <si>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</si>
  <si>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</si>
  <si>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</si>
  <si>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</si>
  <si>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</si>
  <si>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</si>
  <si>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</si>
  <si>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</si>
  <si>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</si>
  <si>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</si>
  <si>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</si>
  <si>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</si>
  <si>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</si>
  <si>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</si>
  <si>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</si>
  <si>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</si>
  <si>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</si>
  <si>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</si>
  <si>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</si>
  <si>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</si>
  <si>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</si>
  <si>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</si>
  <si>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</si>
  <si>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</si>
  <si>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</si>
  <si>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</si>
  <si>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</si>
  <si>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</si>
  <si>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</si>
  <si>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</si>
  <si>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</si>
  <si>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</si>
  <si>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</si>
  <si>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</si>
  <si>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</si>
  <si>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</si>
  <si>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</si>
  <si>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</si>
  <si>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</si>
  <si>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</si>
  <si>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</si>
  <si>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</si>
  <si>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</si>
  <si>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</si>
  <si>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</si>
  <si>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</si>
  <si>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</si>
  <si>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</si>
  <si>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</si>
  <si>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</si>
  <si>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</si>
  <si>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</si>
  <si>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</si>
  <si>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</si>
  <si>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</si>
  <si>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</si>
  <si>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</si>
  <si>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</si>
  <si>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</si>
  <si>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</si>
  <si>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</si>
  <si>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</si>
  <si>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</si>
  <si>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</si>
  <si>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</si>
  <si>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</si>
  <si>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</si>
  <si>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</si>
  <si>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</si>
  <si>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</si>
  <si>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</si>
  <si>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</si>
  <si>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</si>
  <si>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</si>
  <si>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</si>
  <si>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</si>
  <si>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</si>
  <si>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</si>
  <si>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</si>
  <si>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</si>
  <si>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</si>
  <si>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</si>
  <si>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</si>
  <si>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</si>
  <si>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</si>
  <si>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</si>
  <si>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</si>
  <si>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</si>
  <si>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</si>
  <si>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</si>
  <si>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</si>
  <si>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</si>
  <si>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</si>
  <si>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</si>
  <si>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</si>
  <si>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</si>
  <si>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</si>
  <si>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</si>
  <si>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</si>
  <si>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</si>
  <si>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</si>
  <si>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</si>
  <si>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</si>
  <si>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</si>
  <si>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</si>
  <si>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</si>
  <si>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</si>
  <si>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</si>
  <si>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</si>
  <si>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</si>
  <si>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</si>
  <si>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</si>
  <si>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</si>
  <si>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</si>
  <si>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</si>
  <si>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</si>
  <si>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</si>
  <si>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</si>
  <si>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</si>
  <si>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</si>
  <si>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</si>
  <si>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</si>
  <si>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</si>
  <si>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</si>
  <si>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</si>
  <si>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</si>
  <si>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</si>
  <si>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</si>
  <si>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</si>
  <si>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</si>
  <si>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</si>
  <si>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</si>
  <si>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</si>
  <si>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</si>
  <si>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</si>
  <si>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</si>
  <si>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</si>
  <si>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</si>
  <si>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</si>
  <si>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</si>
  <si>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</si>
  <si>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</si>
  <si>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</si>
  <si>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</si>
  <si>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</si>
  <si>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</si>
  <si>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</si>
  <si>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</si>
  <si>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</si>
  <si>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</si>
  <si>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</si>
  <si>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</si>
  <si>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</si>
  <si>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</si>
  <si>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</si>
  <si>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</si>
  <si>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</si>
  <si>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</si>
  <si>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</si>
  <si>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</si>
  <si>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</si>
  <si>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</si>
  <si>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</si>
  <si>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</si>
  <si>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</si>
  <si>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</si>
  <si>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</si>
  <si>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</si>
  <si>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</si>
  <si>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</si>
  <si>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</si>
  <si>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</si>
  <si>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</si>
  <si>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</si>
  <si>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</si>
  <si>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</si>
  <si>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</si>
  <si>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</si>
  <si>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</si>
  <si>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</si>
  <si>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</si>
  <si>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</si>
  <si>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</si>
  <si>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</si>
  <si>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</si>
  <si>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</si>
  <si>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</si>
  <si>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</si>
  <si>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</si>
  <si>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</si>
  <si>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</si>
  <si>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</si>
  <si>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</si>
  <si>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</si>
  <si>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</si>
  <si>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</si>
  <si>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</si>
  <si>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</si>
  <si>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</si>
  <si>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</si>
  <si>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</si>
  <si>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</si>
  <si>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</si>
  <si>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</si>
  <si>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</si>
  <si>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</si>
  <si>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</si>
  <si>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</si>
  <si>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</si>
  <si>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</si>
  <si>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</si>
  <si>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</si>
  <si>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</si>
  <si>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</si>
  <si>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</si>
  <si>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</si>
  <si>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</si>
  <si>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</si>
  <si>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</si>
  <si>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</si>
  <si>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</si>
  <si>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</si>
  <si>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</si>
  <si>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</si>
  <si>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</si>
  <si>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</si>
  <si>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</si>
  <si>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</si>
  <si>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</si>
  <si>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</si>
  <si>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</si>
  <si>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</si>
  <si>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</si>
  <si>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</si>
  <si>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</si>
  <si>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</si>
  <si>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</si>
  <si>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</si>
  <si>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</si>
  <si>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</si>
  <si>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</si>
  <si>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</si>
  <si>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</si>
  <si>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</si>
  <si>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</si>
  <si>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</si>
  <si>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</si>
  <si>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</si>
  <si>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</si>
  <si>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</si>
  <si>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</si>
  <si>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</si>
  <si>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</si>
  <si>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</si>
  <si>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</si>
  <si>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</si>
  <si>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</si>
  <si>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</si>
  <si>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</si>
  <si>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</si>
  <si>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</si>
  <si>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</si>
  <si>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</si>
  <si>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</si>
  <si>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</si>
  <si>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</si>
  <si>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</si>
  <si>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</si>
  <si>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</si>
  <si>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</si>
  <si>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</si>
  <si>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</si>
  <si>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</si>
  <si>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</si>
  <si>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</si>
  <si>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</si>
  <si>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</si>
  <si>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</si>
  <si>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</si>
  <si>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</si>
  <si>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</si>
  <si>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</si>
  <si>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</si>
  <si>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</si>
  <si>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</si>
  <si>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</si>
  <si>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</si>
  <si>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</si>
  <si>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</si>
  <si>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</si>
  <si>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</si>
  <si>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</si>
  <si>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</si>
  <si>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</si>
  <si>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</si>
  <si>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</si>
  <si>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</si>
  <si>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</si>
  <si>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</si>
  <si>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</si>
  <si>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</si>
  <si>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</si>
  <si>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</si>
  <si>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</si>
  <si>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</si>
  <si>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</si>
  <si>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</si>
  <si>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</si>
  <si>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</si>
  <si>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</si>
  <si>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</si>
  <si>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</si>
  <si>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</si>
  <si>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</si>
  <si>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</si>
  <si>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</si>
  <si>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</si>
  <si>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</si>
  <si>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</si>
  <si>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</si>
  <si>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</si>
  <si>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</si>
  <si>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</si>
  <si>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</si>
  <si>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</si>
  <si>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</si>
  <si>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</si>
  <si>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</si>
  <si>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</si>
  <si>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</si>
  <si>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</si>
  <si>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</si>
  <si>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</si>
  <si>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</si>
  <si>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</si>
  <si>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</si>
  <si>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</si>
  <si>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</si>
  <si>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</si>
  <si>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</si>
  <si>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</si>
  <si>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</si>
  <si>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</si>
  <si>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</si>
  <si>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</si>
  <si>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</si>
  <si>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</si>
  <si>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</si>
  <si>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</si>
  <si>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</si>
  <si>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</si>
  <si>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</si>
  <si>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</si>
  <si>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</si>
  <si>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</si>
  <si>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</si>
  <si>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</si>
  <si>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</si>
  <si>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</si>
  <si>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</si>
  <si>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</si>
  <si>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</si>
  <si>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</si>
  <si>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</si>
  <si>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</si>
  <si>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</si>
  <si>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</si>
  <si>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</si>
  <si>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</si>
  <si>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</si>
  <si>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</si>
  <si>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</si>
  <si>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</si>
  <si>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</si>
  <si>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</si>
  <si>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</si>
  <si>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</si>
  <si>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</si>
  <si>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</si>
  <si>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</si>
  <si>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</si>
  <si>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</si>
  <si>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</si>
  <si>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</si>
  <si>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</si>
  <si>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</si>
  <si>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</si>
  <si>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</si>
  <si>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</si>
  <si>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</si>
  <si>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</si>
  <si>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</si>
  <si>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</si>
  <si>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</si>
  <si>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</si>
  <si>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</si>
  <si>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</si>
  <si>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</si>
  <si>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</si>
  <si>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</si>
  <si>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</si>
  <si>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</si>
  <si>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</si>
  <si>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</si>
  <si>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</si>
  <si>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</si>
  <si>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</si>
  <si>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</si>
  <si>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</si>
  <si>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</si>
  <si>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</si>
  <si>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</si>
  <si>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</si>
  <si>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</si>
  <si>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</si>
  <si>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</si>
  <si>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</si>
  <si>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</si>
  <si>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</si>
  <si>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</si>
  <si>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</si>
  <si>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</si>
  <si>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</si>
  <si>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</si>
  <si>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</si>
  <si>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</si>
  <si>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</si>
  <si>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</si>
  <si>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</si>
  <si>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</si>
  <si>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</si>
  <si>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</si>
  <si>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</si>
  <si>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</si>
  <si>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</si>
  <si>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</si>
  <si>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</si>
  <si>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</si>
  <si>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</si>
  <si>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</si>
  <si>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</si>
  <si>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</si>
  <si>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</si>
  <si>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</si>
  <si>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</si>
  <si>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</si>
  <si>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</si>
  <si>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</si>
  <si>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</si>
  <si>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</si>
  <si>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</si>
  <si>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</si>
  <si>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</si>
  <si>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</si>
  <si>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</si>
  <si>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</si>
  <si>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</si>
  <si>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</si>
  <si>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</si>
  <si>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</si>
  <si>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</si>
  <si>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</si>
  <si>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</si>
  <si>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</si>
  <si>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</si>
  <si>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</si>
  <si>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</si>
  <si>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</si>
  <si>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</si>
  <si>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</si>
  <si>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</si>
  <si>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</si>
  <si>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</si>
  <si>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</si>
  <si>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</si>
  <si>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</si>
  <si>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</si>
  <si>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</si>
  <si>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</si>
  <si>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</si>
  <si>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</si>
  <si>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</si>
  <si>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</si>
  <si>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</si>
  <si>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</si>
  <si>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</si>
  <si>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</si>
  <si>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</si>
  <si>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</si>
  <si>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</si>
  <si>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</si>
  <si>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</si>
  <si>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</si>
  <si>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</si>
  <si>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</si>
  <si>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</si>
  <si>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</si>
  <si>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</si>
  <si>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</si>
  <si>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</si>
  <si>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</si>
  <si>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</si>
  <si>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</si>
  <si>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</si>
  <si>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</si>
  <si>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</si>
  <si>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</si>
  <si>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</si>
  <si>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</si>
  <si>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</si>
  <si>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</si>
  <si>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</si>
  <si>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</si>
  <si>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</si>
  <si>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</si>
  <si>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</si>
  <si>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</si>
  <si>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</si>
  <si>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</si>
  <si>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</si>
  <si>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</si>
  <si>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</si>
  <si>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</si>
  <si>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</si>
  <si>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</si>
  <si>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</si>
  <si>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</si>
  <si>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</si>
  <si>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</si>
  <si>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</si>
  <si>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</si>
  <si>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</si>
  <si>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</si>
  <si>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</si>
  <si>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</si>
  <si>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</si>
  <si>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</si>
  <si>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</si>
  <si>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</si>
  <si>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</si>
  <si>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</si>
  <si>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</si>
  <si>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</si>
  <si>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</si>
  <si>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</si>
  <si>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</si>
  <si>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</si>
  <si>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</si>
  <si>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</si>
  <si>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</si>
  <si>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</si>
  <si>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</si>
  <si>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</si>
  <si>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</si>
  <si>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</si>
  <si>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</si>
  <si>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</si>
  <si>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</si>
  <si>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</si>
  <si>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</si>
  <si>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</si>
  <si>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</si>
  <si>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</si>
  <si>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</si>
  <si>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</si>
  <si>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</si>
  <si>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</si>
  <si>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</si>
  <si>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</si>
  <si>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</si>
  <si>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</si>
  <si>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</si>
  <si>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</si>
  <si>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</si>
  <si>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</si>
  <si>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</si>
  <si>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</si>
  <si>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</si>
  <si>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</si>
  <si>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</si>
  <si>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</si>
  <si>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</si>
  <si>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</si>
  <si>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</si>
  <si>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</si>
  <si>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</si>
  <si>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</si>
  <si>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</si>
  <si>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</si>
  <si>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</si>
  <si>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</si>
  <si>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</si>
  <si>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</si>
  <si>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</si>
  <si>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</si>
  <si>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</si>
  <si>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</si>
  <si>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</si>
  <si>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</si>
  <si>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</si>
  <si>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</si>
  <si>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</si>
  <si>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</si>
  <si>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</si>
  <si>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</si>
  <si>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</si>
  <si>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</si>
  <si>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</si>
  <si>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</si>
  <si>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</si>
  <si>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</si>
  <si>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</si>
  <si>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</si>
  <si>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</si>
  <si>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</si>
  <si>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</si>
  <si>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</si>
  <si>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</si>
  <si>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</si>
  <si>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</si>
  <si>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</si>
  <si>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</si>
  <si>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</si>
  <si>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</si>
  <si>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</si>
  <si>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</si>
  <si>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</si>
  <si>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</si>
  <si>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</si>
  <si>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</si>
  <si>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</si>
  <si>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</si>
  <si>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</si>
  <si>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</si>
  <si>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</si>
  <si>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</si>
  <si>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</si>
  <si>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</si>
  <si>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</si>
  <si>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</si>
  <si>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</si>
  <si>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</si>
  <si>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</si>
  <si>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</si>
  <si>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</si>
  <si>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</si>
  <si>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</si>
  <si>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</si>
  <si>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</si>
  <si>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</si>
  <si>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</si>
  <si>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</si>
  <si>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</si>
  <si>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</si>
  <si>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</si>
  <si>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</si>
  <si>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</si>
  <si>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</si>
  <si>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</si>
  <si>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</si>
  <si>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</si>
  <si>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</si>
  <si>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</si>
  <si>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</si>
  <si>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</si>
  <si>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</si>
  <si>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</si>
  <si>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</si>
  <si>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</si>
  <si>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</si>
  <si>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</si>
  <si>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</si>
  <si>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</si>
  <si>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</si>
  <si>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</si>
  <si>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</si>
  <si>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</si>
  <si>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</si>
  <si>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</si>
  <si>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</si>
  <si>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</si>
  <si>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</si>
  <si>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</si>
  <si>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</si>
  <si>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</si>
  <si>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</si>
  <si>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</si>
  <si>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</si>
  <si>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</si>
  <si>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</si>
  <si>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</si>
  <si>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</si>
  <si>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</si>
  <si>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</si>
  <si>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</si>
  <si>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</si>
  <si>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</si>
  <si>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</si>
  <si>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</si>
  <si>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</si>
  <si>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</si>
  <si>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</si>
  <si>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</si>
  <si>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</si>
  <si>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</si>
  <si>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</si>
  <si>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</si>
  <si>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</si>
  <si>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</si>
  <si>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</si>
  <si>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</si>
  <si>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</si>
  <si>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</si>
  <si>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</si>
  <si>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</si>
  <si>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</si>
  <si>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</si>
  <si>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</si>
  <si>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</si>
  <si>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</si>
  <si>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</si>
  <si>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</si>
  <si>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</si>
  <si>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</si>
  <si>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</si>
  <si>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</si>
  <si>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</si>
  <si>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</si>
  <si>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</si>
  <si>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</si>
  <si>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</si>
  <si>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</si>
  <si>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</si>
  <si>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</si>
  <si>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</si>
  <si>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</si>
  <si>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</si>
  <si>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</si>
  <si>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</si>
  <si>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</si>
  <si>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</si>
  <si>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</si>
  <si>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</si>
  <si>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</si>
  <si>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</si>
  <si>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</si>
  <si>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</si>
  <si>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</si>
  <si>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</si>
  <si>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</si>
  <si>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</si>
  <si>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</si>
  <si>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</si>
  <si>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</si>
  <si>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</si>
  <si>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</si>
  <si>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</si>
  <si>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</si>
  <si>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</si>
  <si>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</si>
  <si>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</si>
  <si>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</si>
  <si>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</si>
  <si>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</si>
  <si>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</si>
  <si>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</si>
  <si>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</si>
  <si>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</si>
  <si>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</si>
  <si>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</si>
  <si>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</si>
  <si>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</si>
  <si>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</si>
  <si>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</si>
  <si>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</si>
  <si>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</si>
  <si>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</si>
  <si>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</si>
  <si>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</si>
  <si>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</si>
  <si>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</si>
  <si>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</si>
  <si>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</si>
  <si>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</si>
  <si>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</si>
  <si>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</si>
  <si>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</si>
  <si>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</si>
  <si>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</si>
  <si>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</si>
  <si>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</si>
  <si>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</si>
  <si>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</si>
  <si>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</si>
  <si>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</si>
  <si>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</si>
  <si>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</si>
  <si>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</si>
  <si>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</si>
  <si>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</si>
  <si>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</si>
  <si>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</si>
  <si>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</si>
  <si>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</si>
  <si>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</si>
  <si>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</si>
  <si>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</si>
  <si>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</si>
  <si>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</si>
  <si>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</si>
  <si>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</si>
  <si>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</si>
  <si>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</si>
  <si>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</si>
  <si>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</si>
  <si>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</si>
  <si>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</si>
  <si>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</si>
  <si>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</si>
  <si>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</si>
  <si>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</si>
  <si>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</si>
  <si>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</si>
  <si>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</si>
  <si>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</si>
  <si>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</si>
  <si>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</si>
  <si>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</si>
  <si>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</si>
  <si>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</si>
  <si>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</si>
  <si>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</si>
  <si>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</si>
  <si>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</si>
  <si>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</si>
  <si>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</si>
  <si>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</si>
  <si>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</si>
  <si>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</si>
  <si>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</si>
  <si>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</si>
  <si>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</si>
  <si>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</si>
  <si>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</si>
  <si>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</si>
  <si>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</si>
  <si>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</si>
  <si>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</si>
  <si>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</si>
  <si>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</si>
  <si>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</si>
  <si>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</si>
  <si>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</si>
  <si>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</si>
  <si>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</si>
  <si>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</si>
  <si>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</si>
  <si>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</si>
  <si>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</si>
  <si>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</si>
  <si>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</si>
  <si>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</si>
  <si>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</si>
  <si>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</si>
  <si>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</si>
  <si>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</si>
  <si>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</si>
  <si>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</si>
  <si>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</si>
  <si>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</si>
  <si>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</si>
  <si>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</si>
  <si>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</si>
  <si>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</si>
  <si>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</si>
  <si>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</si>
  <si>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</si>
  <si>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</si>
  <si>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</si>
  <si>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</si>
  <si>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</si>
  <si>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</si>
  <si>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</si>
  <si>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</si>
  <si>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</si>
  <si>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</si>
  <si>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</si>
  <si>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</si>
  <si>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</si>
  <si>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</si>
  <si>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</si>
  <si>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</si>
  <si>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</si>
  <si>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</si>
  <si>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</si>
  <si>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</si>
  <si>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</si>
  <si>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</si>
  <si>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</si>
  <si>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</si>
  <si>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</si>
  <si>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</si>
  <si>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</si>
  <si>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</si>
  <si>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</si>
  <si>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</si>
  <si>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</si>
  <si>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</si>
  <si>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</si>
  <si>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</si>
  <si>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</si>
  <si>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</si>
  <si>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</si>
  <si>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</si>
  <si>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</si>
  <si>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</si>
  <si>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</si>
  <si>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</si>
  <si>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</si>
  <si>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</si>
  <si>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</si>
  <si>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</si>
  <si>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</si>
  <si>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</si>
  <si>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</si>
  <si>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</si>
  <si>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</si>
  <si>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</si>
  <si>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</si>
  <si>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</si>
  <si>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</si>
  <si>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</si>
  <si>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</si>
  <si>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</si>
  <si>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</si>
  <si>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</si>
  <si>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</si>
  <si>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</si>
  <si>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</si>
  <si>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</si>
  <si>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</si>
  <si>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</si>
  <si>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</si>
  <si>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</si>
  <si>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</si>
  <si>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</si>
  <si>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</si>
  <si>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</si>
  <si>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</si>
  <si>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</si>
  <si>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</si>
  <si>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</si>
  <si>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</si>
  <si>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</si>
  <si>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</si>
  <si>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</si>
  <si>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</si>
  <si>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</si>
  <si>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</si>
  <si>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</si>
  <si>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</si>
  <si>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</si>
  <si>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</si>
  <si>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</si>
  <si>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</si>
  <si>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</si>
  <si>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</si>
  <si>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</si>
  <si>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</si>
  <si>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</si>
  <si>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</si>
  <si>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</si>
  <si>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</si>
  <si>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</si>
  <si>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</si>
  <si>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</si>
  <si>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</si>
  <si>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</si>
  <si>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</si>
  <si>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</si>
  <si>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</si>
  <si>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</si>
  <si>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</si>
  <si>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</si>
  <si>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</si>
  <si>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</si>
  <si>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</si>
  <si>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</si>
  <si>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</si>
  <si>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</si>
  <si>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</si>
  <si>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</si>
  <si>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</si>
  <si>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</si>
  <si>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</si>
  <si>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</si>
  <si>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</si>
  <si>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</si>
  <si>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</si>
  <si>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</si>
  <si>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</si>
  <si>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</si>
  <si>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</si>
  <si>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</si>
  <si>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</si>
  <si>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</si>
  <si>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</si>
  <si>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</si>
  <si>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</si>
  <si>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</si>
  <si>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</si>
  <si>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</si>
  <si>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</si>
  <si>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</si>
  <si>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</si>
  <si>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</si>
  <si>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</si>
  <si>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</si>
  <si>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</si>
  <si>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</si>
  <si>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</si>
  <si>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</si>
  <si>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</si>
  <si>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</si>
  <si>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</si>
  <si>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</si>
  <si>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</si>
  <si>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</si>
  <si>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</si>
  <si>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</si>
  <si>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</si>
  <si>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</si>
  <si>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</si>
  <si>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</si>
  <si>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</si>
  <si>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</si>
  <si>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</si>
  <si>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</si>
  <si>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</si>
  <si>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</si>
  <si>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</si>
  <si>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</si>
  <si>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</si>
  <si>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</si>
  <si>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</si>
  <si>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</si>
  <si>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</si>
  <si>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</si>
  <si>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</si>
  <si>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</si>
  <si>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</si>
  <si>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</si>
  <si>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</si>
  <si>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</si>
  <si>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</si>
  <si>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</si>
  <si>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</si>
  <si>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</si>
  <si>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</si>
  <si>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</si>
  <si>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</si>
  <si>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</si>
  <si>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</si>
  <si>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</si>
  <si>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</si>
  <si>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</si>
  <si>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</si>
  <si>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</si>
  <si>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</si>
  <si>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</si>
  <si>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</si>
  <si>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</si>
  <si>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</si>
  <si>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</si>
  <si>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</si>
  <si>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</si>
  <si>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</si>
  <si>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</si>
  <si>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</si>
  <si>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</si>
  <si>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</si>
  <si>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</si>
  <si>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</si>
  <si>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</si>
  <si>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</si>
  <si>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</si>
  <si>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</si>
  <si>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</si>
  <si>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</si>
  <si>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</si>
  <si>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</si>
  <si>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</si>
  <si>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</si>
  <si>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</si>
  <si>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</si>
  <si>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</si>
  <si>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</si>
  <si>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</si>
  <si>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</si>
  <si>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</si>
  <si>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</si>
  <si>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</si>
  <si>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</si>
  <si>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</si>
  <si>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</si>
  <si>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</si>
  <si>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</si>
  <si>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</si>
  <si>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</si>
  <si>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</si>
  <si>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</si>
  <si>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</si>
  <si>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</si>
  <si>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</si>
  <si>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</si>
  <si>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</si>
  <si>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</si>
  <si>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</si>
  <si>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</si>
  <si>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</si>
  <si>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</si>
  <si>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</si>
  <si>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</si>
  <si>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</si>
  <si>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</si>
  <si>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</si>
  <si>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</si>
  <si>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</si>
  <si>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</si>
  <si>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</si>
  <si>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</si>
  <si>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</si>
  <si>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</si>
  <si>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</si>
  <si>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</si>
  <si>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</si>
  <si>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</si>
  <si>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</si>
  <si>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</si>
  <si>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</si>
  <si>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</si>
  <si>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</si>
  <si>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</si>
  <si>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</si>
  <si>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</si>
  <si>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</si>
  <si>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</si>
  <si>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</si>
  <si>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</si>
  <si>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</si>
  <si>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</si>
  <si>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</si>
  <si>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</si>
  <si>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</si>
  <si>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</si>
  <si>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</si>
  <si>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</si>
  <si>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</si>
  <si>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</si>
  <si>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</si>
  <si>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</si>
  <si>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</si>
  <si>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</si>
  <si>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</si>
  <si>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</si>
  <si>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</si>
  <si>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</si>
  <si>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</si>
  <si>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</si>
  <si>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</si>
  <si>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</si>
  <si>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</si>
  <si>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</si>
  <si>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</si>
  <si>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</si>
  <si>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</si>
  <si>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</si>
  <si>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</si>
  <si>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</si>
  <si>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</si>
  <si>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</si>
  <si>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</si>
  <si>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</si>
  <si>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</si>
  <si>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</si>
  <si>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</si>
  <si>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</si>
  <si>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</si>
  <si>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</si>
  <si>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</si>
  <si>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</si>
  <si>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</si>
  <si>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</si>
  <si>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</si>
  <si>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</si>
  <si>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</si>
  <si>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</si>
  <si>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</si>
  <si>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</si>
  <si>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</si>
  <si>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</si>
  <si>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</si>
  <si>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</si>
  <si>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</si>
  <si>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</si>
  <si>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</si>
  <si>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</si>
  <si>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</si>
  <si>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</si>
  <si>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</si>
  <si>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</si>
  <si>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</si>
  <si>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</si>
  <si>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</si>
  <si>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</si>
  <si>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</si>
  <si>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</si>
  <si>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</si>
  <si>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</si>
  <si>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</si>
  <si>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</si>
  <si>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</si>
  <si>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</si>
  <si>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</si>
  <si>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</si>
  <si>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</si>
  <si>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</si>
  <si>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</si>
  <si>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</si>
  <si>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</si>
  <si>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</si>
  <si>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</si>
  <si>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</si>
  <si>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</si>
  <si>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</si>
  <si>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</si>
  <si>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</si>
  <si>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</si>
  <si>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</si>
  <si>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</si>
  <si>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</si>
  <si>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</si>
  <si>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</si>
  <si>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</si>
  <si>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</si>
  <si>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</si>
  <si>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</si>
  <si>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</si>
  <si>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</si>
  <si>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</si>
  <si>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</si>
  <si>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</si>
  <si>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</si>
  <si>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</si>
  <si>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</si>
  <si>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</si>
  <si>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</si>
  <si>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</si>
  <si>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</si>
  <si>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</si>
  <si>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</si>
  <si>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</si>
  <si>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</si>
  <si>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</si>
  <si>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</si>
  <si>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</si>
  <si>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</si>
  <si>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</si>
  <si>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</si>
  <si>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</si>
  <si>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</si>
  <si>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</si>
  <si>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</si>
  <si>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</si>
  <si>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</si>
  <si>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</si>
  <si>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</si>
  <si>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</si>
  <si>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</si>
  <si>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</si>
  <si>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</si>
  <si>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</si>
  <si>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</si>
  <si>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</si>
  <si>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</si>
  <si>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</si>
  <si>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</si>
  <si>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</si>
  <si>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</si>
  <si>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</si>
  <si>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</si>
  <si>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</si>
  <si>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</si>
  <si>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</si>
  <si>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</si>
  <si>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</si>
  <si>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</si>
  <si>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</si>
  <si>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</si>
  <si>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</si>
  <si>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</si>
  <si>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</si>
  <si>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</si>
  <si>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</si>
  <si>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</si>
  <si>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</si>
  <si>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</si>
  <si>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</si>
  <si>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</si>
  <si>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</si>
  <si>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</si>
  <si>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</si>
  <si>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</si>
  <si>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</si>
  <si>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</si>
  <si>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</si>
  <si>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</si>
  <si>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</si>
  <si>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</si>
  <si>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</si>
  <si>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</si>
  <si>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</si>
  <si>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</si>
  <si>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</si>
  <si>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</si>
  <si>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</si>
  <si>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</si>
  <si>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</si>
  <si>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</si>
  <si>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</si>
  <si>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</si>
  <si>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</si>
  <si>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</si>
  <si>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</si>
  <si>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</si>
  <si>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</si>
  <si>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</si>
  <si>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</si>
  <si>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</si>
  <si>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</si>
  <si>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</si>
  <si>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</si>
  <si>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</si>
  <si>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</si>
  <si>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</si>
  <si>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</si>
  <si>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</si>
  <si>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</si>
  <si>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</si>
  <si>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</si>
  <si>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</si>
  <si>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</si>
  <si>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</si>
  <si>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</si>
  <si>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</si>
  <si>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</si>
  <si>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</si>
  <si>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</si>
  <si>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</si>
  <si>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</si>
  <si>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</si>
  <si>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</si>
  <si>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</si>
  <si>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</si>
  <si>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</si>
  <si>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</si>
  <si>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</si>
  <si>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</si>
  <si>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</si>
  <si>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</si>
  <si>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</si>
  <si>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</si>
  <si>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</si>
  <si>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</si>
  <si>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</si>
  <si>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</si>
  <si>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</si>
  <si>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</si>
  <si>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</si>
  <si>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</si>
  <si>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</si>
  <si>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</si>
  <si>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</si>
  <si>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</si>
  <si>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</si>
  <si>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</si>
  <si>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</si>
  <si>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</si>
  <si>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</si>
  <si>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</si>
  <si>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</si>
  <si>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</si>
  <si>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</si>
  <si>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</si>
  <si>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</si>
  <si>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</si>
  <si>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</si>
  <si>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</si>
  <si>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</si>
  <si>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</si>
  <si>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</si>
  <si>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</si>
  <si>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</si>
  <si>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</si>
  <si>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</si>
  <si>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</si>
  <si>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</si>
  <si>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</si>
  <si>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</si>
  <si>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</si>
  <si>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</si>
  <si>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</si>
  <si>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</si>
  <si>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</si>
  <si>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</si>
  <si>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</si>
  <si>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</si>
  <si>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</si>
  <si>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</si>
  <si>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</si>
  <si>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</si>
  <si>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</si>
  <si>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</si>
  <si>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</si>
  <si>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</si>
  <si>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</si>
  <si>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</si>
  <si>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</si>
  <si>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</si>
  <si>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</si>
  <si>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</si>
  <si>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</si>
  <si>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</si>
  <si>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</si>
  <si>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</si>
  <si>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</si>
  <si>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</si>
  <si>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</si>
  <si>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</si>
  <si>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</si>
  <si>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</si>
  <si>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</si>
  <si>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</si>
  <si>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</si>
  <si>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</si>
  <si>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</si>
  <si>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</si>
  <si>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</si>
  <si>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</si>
  <si>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</si>
  <si>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</si>
  <si>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</si>
  <si>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</si>
  <si>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</si>
  <si>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</si>
  <si>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</si>
  <si>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</si>
  <si>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</si>
  <si>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</si>
  <si>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</si>
  <si>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</si>
  <si>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</si>
  <si>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</si>
  <si>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</si>
  <si>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</si>
  <si>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</si>
  <si>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</si>
  <si>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</si>
  <si>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</si>
  <si>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</si>
  <si>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</si>
  <si>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</si>
  <si>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</si>
  <si>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</si>
  <si>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</si>
  <si>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</si>
  <si>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</si>
  <si>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</si>
  <si>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</si>
  <si>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</si>
  <si>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</si>
  <si>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</si>
  <si>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</si>
  <si>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</si>
  <si>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</si>
  <si>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</si>
  <si>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</si>
  <si>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</si>
  <si>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</si>
  <si>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</si>
  <si>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</si>
  <si>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</si>
  <si>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</si>
  <si>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</si>
  <si>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</si>
  <si>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</si>
  <si>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</si>
  <si>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</si>
  <si>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</si>
  <si>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</si>
  <si>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</si>
  <si>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</si>
  <si>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</si>
  <si>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</si>
  <si>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</si>
  <si>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</si>
  <si>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</si>
  <si>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</si>
  <si>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</si>
  <si>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</si>
  <si>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</si>
  <si>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</si>
  <si>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</si>
  <si>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</si>
  <si>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</si>
  <si>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</si>
  <si>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</si>
  <si>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</si>
  <si>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</si>
  <si>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</si>
  <si>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</si>
  <si>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</si>
  <si>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</si>
  <si>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</si>
  <si>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</si>
  <si>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</si>
  <si>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</si>
  <si>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</si>
  <si>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</si>
  <si>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</si>
  <si>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</si>
  <si>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</si>
  <si>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</si>
  <si>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</si>
  <si>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</si>
  <si>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</si>
  <si>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</si>
  <si>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</si>
  <si>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</si>
  <si>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</si>
  <si>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</si>
  <si>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</si>
  <si>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</si>
  <si>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</si>
  <si>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</si>
  <si>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</si>
  <si>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</si>
  <si>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</si>
  <si>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</si>
  <si>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</si>
  <si>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</si>
  <si>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</si>
  <si>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</si>
  <si>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</si>
  <si>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</si>
  <si>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</si>
  <si>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</si>
  <si>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</si>
  <si>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</si>
  <si>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</si>
  <si>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</si>
  <si>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</si>
  <si>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</si>
  <si>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</si>
  <si>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</si>
  <si>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</si>
  <si>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</si>
  <si>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</si>
  <si>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</si>
  <si>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</si>
  <si>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</si>
  <si>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</si>
  <si>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</si>
  <si>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</si>
  <si>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</si>
  <si>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</si>
  <si>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</si>
  <si>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</si>
  <si>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</si>
  <si>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</si>
  <si>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</si>
  <si>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</si>
  <si>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</si>
  <si>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</si>
  <si>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</si>
  <si>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</si>
  <si>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</si>
  <si>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</si>
  <si>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</si>
  <si>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</si>
  <si>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</si>
  <si>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</si>
  <si>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</si>
  <si>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</si>
  <si>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</si>
  <si>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</si>
  <si>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</si>
  <si>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</si>
  <si>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</si>
  <si>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</si>
  <si>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</si>
  <si>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</si>
  <si>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</si>
  <si>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</si>
  <si>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</si>
  <si>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</si>
  <si>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</si>
  <si>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</si>
  <si>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</si>
  <si>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</si>
  <si>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</si>
  <si>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</si>
  <si>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</si>
  <si>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</si>
  <si>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</si>
  <si>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</si>
  <si>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</si>
  <si>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</si>
  <si>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</si>
  <si>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</si>
  <si>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</si>
  <si>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</si>
  <si>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</si>
  <si>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</si>
  <si>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</si>
  <si>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</si>
  <si>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</si>
  <si>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</si>
  <si>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</si>
  <si>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</si>
  <si>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</si>
  <si>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</si>
  <si>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</si>
  <si>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</si>
  <si>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</si>
  <si>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</si>
  <si>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</si>
  <si>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</si>
  <si>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</si>
  <si>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</si>
  <si>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</si>
  <si>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</si>
  <si>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</si>
  <si>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</si>
  <si>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</si>
  <si>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</si>
  <si>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</si>
  <si>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</si>
  <si>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</si>
  <si>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</si>
  <si>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</si>
  <si>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</si>
  <si>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</si>
  <si>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</si>
  <si>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</si>
  <si>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</si>
  <si>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</si>
  <si>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</si>
  <si>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</si>
  <si>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</si>
  <si>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</si>
  <si>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</si>
  <si>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</si>
  <si>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</si>
  <si>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</si>
  <si>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</si>
  <si>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</si>
  <si>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</si>
  <si>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</si>
  <si>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</si>
  <si>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</si>
  <si>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</si>
  <si>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</si>
  <si>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</si>
  <si>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</si>
  <si>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</si>
  <si>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</si>
  <si>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</si>
  <si>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</si>
  <si>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</si>
  <si>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</si>
  <si>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</si>
  <si>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</si>
  <si>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</si>
  <si>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</si>
  <si>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</si>
  <si>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</si>
  <si>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</si>
  <si>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</si>
  <si>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</si>
  <si>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</si>
  <si>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</si>
  <si>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</si>
  <si>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</si>
  <si>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</si>
  <si>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</si>
  <si>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</si>
  <si>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</si>
  <si>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</si>
  <si>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</si>
  <si>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</si>
  <si>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</si>
  <si>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</si>
  <si>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</si>
  <si>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</si>
  <si>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</si>
  <si>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</si>
  <si>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</si>
  <si>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</si>
  <si>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</si>
  <si>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</si>
  <si>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</si>
  <si>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</si>
  <si>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</si>
  <si>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</si>
  <si>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</si>
  <si>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</si>
  <si>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</si>
  <si>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</si>
  <si>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</si>
  <si>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</si>
  <si>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</si>
  <si>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</si>
  <si>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</si>
  <si>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</si>
  <si>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</si>
  <si>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</si>
  <si>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</si>
  <si>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</si>
  <si>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</si>
  <si>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</si>
  <si>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</si>
  <si>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</si>
  <si>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</si>
  <si>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</si>
  <si>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</si>
  <si>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</si>
  <si>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</si>
  <si>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</si>
  <si>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</si>
  <si>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</si>
  <si>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</si>
  <si>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</si>
  <si>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</si>
  <si>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</si>
  <si>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</si>
  <si>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</si>
  <si>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</si>
  <si>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</si>
  <si>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</si>
  <si>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</si>
  <si>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</si>
  <si>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</si>
  <si>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</si>
  <si>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</si>
  <si>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</si>
  <si>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</si>
  <si>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</si>
  <si>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</si>
  <si>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</si>
  <si>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</si>
  <si>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</si>
  <si>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</si>
  <si>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</si>
  <si>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</si>
  <si>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</si>
  <si>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</si>
  <si>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</si>
  <si>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</si>
  <si>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</si>
  <si>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</si>
  <si>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</si>
  <si>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</si>
  <si>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</si>
  <si>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</si>
  <si>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</si>
  <si>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</si>
  <si>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</si>
  <si>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</si>
  <si>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</si>
  <si>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</si>
  <si>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</si>
  <si>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</si>
  <si>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</si>
  <si>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</si>
  <si>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</si>
  <si>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</si>
  <si>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</si>
  <si>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</si>
  <si>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</si>
  <si>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</si>
  <si>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</si>
  <si>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</si>
  <si>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</si>
  <si>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</si>
  <si>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</si>
  <si>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</si>
  <si>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</si>
  <si>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</si>
  <si>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</si>
  <si>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</si>
  <si>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</si>
  <si>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</si>
  <si>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</si>
  <si>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</si>
  <si>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</si>
  <si>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</si>
  <si>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</si>
  <si>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</si>
  <si>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</si>
  <si>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</si>
  <si>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</si>
  <si>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</si>
  <si>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</si>
  <si>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</si>
  <si>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</si>
  <si>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</si>
  <si>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</si>
  <si>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</si>
  <si>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</si>
  <si>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</si>
  <si>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</si>
  <si>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</si>
  <si>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</si>
  <si>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</si>
  <si>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</si>
  <si>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</si>
  <si>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</si>
  <si>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</si>
  <si>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</si>
  <si>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</si>
  <si>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</si>
  <si>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</si>
  <si>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</si>
  <si>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</si>
  <si>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</si>
  <si>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</si>
  <si>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</si>
  <si>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</si>
  <si>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</si>
  <si>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</si>
  <si>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</si>
  <si>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</si>
  <si>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</si>
  <si>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</si>
  <si>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</si>
  <si>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</si>
  <si>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</si>
  <si>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</si>
  <si>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</si>
  <si>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</si>
  <si>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</si>
  <si>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</si>
  <si>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</si>
  <si>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</si>
  <si>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</si>
  <si>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</si>
  <si>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</si>
  <si>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</si>
  <si>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</si>
  <si>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</si>
  <si>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</si>
  <si>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</si>
  <si>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</si>
  <si>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</si>
  <si>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</si>
  <si>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</si>
  <si>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</si>
  <si>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</si>
  <si>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</si>
  <si>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</si>
  <si>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</si>
  <si>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</si>
  <si>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</si>
  <si>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</si>
  <si>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</si>
  <si>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</si>
  <si>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</si>
  <si>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</si>
  <si>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</si>
  <si>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</si>
  <si>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</si>
  <si>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</si>
  <si>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</si>
  <si>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</si>
  <si>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</si>
  <si>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</si>
  <si>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</si>
  <si>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</si>
  <si>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</si>
  <si>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</si>
  <si>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</si>
  <si>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</si>
  <si>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</si>
  <si>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</si>
  <si>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</si>
  <si>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</si>
  <si>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</si>
  <si>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</si>
  <si>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</si>
  <si>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</si>
  <si>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</si>
  <si>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</si>
  <si>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</si>
  <si>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</si>
  <si>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</si>
  <si>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</si>
  <si>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</si>
  <si>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</si>
  <si>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</si>
  <si>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</si>
  <si>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</si>
  <si>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</si>
  <si>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</si>
  <si>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</si>
  <si>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</si>
  <si>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</si>
  <si>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</si>
  <si>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</si>
  <si>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</si>
  <si>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</si>
  <si>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</si>
  <si>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</si>
  <si>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</si>
  <si>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</si>
  <si>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</si>
  <si>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</si>
  <si>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</si>
  <si>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</si>
  <si>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</si>
  <si>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</si>
  <si>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</si>
  <si>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</si>
  <si>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</si>
  <si>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</si>
  <si>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</si>
  <si>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</si>
  <si>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</si>
  <si>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</si>
  <si>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</si>
  <si>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</si>
  <si>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</si>
  <si>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</si>
  <si>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</si>
  <si>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</si>
  <si>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</si>
  <si>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</si>
  <si>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</si>
  <si>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</si>
  <si>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</si>
  <si>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</si>
  <si>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</si>
  <si>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</si>
  <si>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</si>
  <si>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</si>
  <si>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</si>
  <si>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</si>
  <si>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</si>
  <si>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</si>
  <si>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</si>
  <si>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</si>
  <si>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</si>
  <si>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</si>
  <si>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</si>
  <si>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</si>
  <si>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</si>
  <si>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</si>
  <si>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</si>
  <si>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</si>
  <si>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</si>
  <si>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</si>
  <si>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</si>
  <si>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</si>
  <si>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</si>
  <si>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</si>
  <si>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</si>
  <si>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</si>
  <si>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</si>
  <si>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</si>
  <si>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</si>
  <si>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</si>
  <si>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</si>
  <si>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</si>
  <si>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</si>
  <si>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</si>
  <si>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</si>
  <si>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</si>
  <si>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</si>
  <si>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</si>
  <si>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</si>
  <si>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</si>
  <si>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</si>
  <si>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</si>
  <si>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</si>
  <si>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</si>
  <si>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</si>
  <si>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</si>
  <si>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</si>
  <si>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</si>
  <si>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</si>
  <si>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</si>
  <si>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</si>
  <si>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</si>
  <si>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</si>
  <si>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</si>
  <si>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</si>
  <si>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</si>
  <si>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</si>
  <si>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</si>
  <si>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</si>
  <si>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</si>
  <si>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</si>
  <si>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</si>
  <si>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</si>
  <si>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</si>
  <si>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</si>
  <si>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</si>
  <si>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</si>
  <si>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</si>
  <si>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</si>
  <si>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</si>
  <si>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</si>
  <si>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</si>
  <si>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</si>
  <si>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</si>
  <si>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</si>
  <si>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</si>
  <si>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</si>
  <si>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</si>
  <si>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</si>
  <si>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</si>
  <si>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</si>
  <si>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</si>
  <si>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</si>
  <si>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</si>
  <si>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</si>
  <si>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</si>
  <si>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</si>
  <si>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</si>
  <si>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</si>
  <si>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</si>
  <si>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</si>
  <si>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</si>
  <si>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</si>
  <si>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</si>
  <si>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</si>
  <si>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</si>
  <si>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</si>
  <si>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</si>
  <si>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</si>
  <si>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</si>
  <si>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</si>
  <si>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</si>
  <si>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</si>
  <si>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</si>
  <si>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</si>
  <si>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</si>
  <si>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</si>
  <si>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</si>
  <si>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</si>
  <si>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</si>
  <si>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</si>
  <si>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</si>
  <si>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</si>
  <si>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</si>
  <si>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</si>
  <si>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</si>
  <si>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</si>
  <si>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</si>
  <si>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</si>
  <si>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</si>
  <si>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</si>
  <si>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</si>
  <si>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</si>
  <si>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</si>
  <si>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</si>
  <si>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</si>
  <si>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</si>
  <si>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</si>
  <si>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</si>
  <si>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</si>
  <si>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</si>
  <si>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</si>
  <si>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</si>
  <si>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</si>
  <si>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</si>
  <si>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</si>
  <si>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</si>
  <si>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</si>
  <si>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</si>
  <si>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</si>
  <si>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</si>
  <si>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</si>
  <si>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</si>
  <si>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</si>
  <si>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</si>
  <si>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</si>
  <si>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</si>
  <si>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</si>
  <si>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</si>
  <si>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</si>
  <si>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</si>
  <si>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</si>
  <si>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</si>
  <si>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</si>
  <si>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</si>
  <si>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</si>
  <si>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</si>
  <si>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</si>
  <si>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</si>
  <si>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</si>
  <si>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</si>
  <si>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</si>
  <si>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</si>
  <si>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</si>
  <si>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</si>
  <si>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</si>
  <si>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</si>
  <si>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</si>
  <si>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</si>
  <si>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</si>
  <si>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</si>
  <si>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</si>
  <si>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</si>
  <si>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</si>
  <si>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</si>
  <si>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</si>
  <si>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</si>
  <si>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</si>
  <si>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</si>
  <si>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</si>
  <si>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</si>
  <si>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</si>
  <si>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</si>
  <si>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</si>
  <si>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</si>
  <si>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</si>
  <si>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</si>
  <si>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</si>
  <si>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</si>
  <si>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</si>
  <si>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</si>
  <si>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</si>
  <si>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</si>
  <si>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</si>
  <si>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</si>
  <si>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</si>
  <si>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</si>
  <si>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</si>
  <si>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</si>
  <si>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</si>
  <si>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</si>
  <si>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</si>
  <si>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</si>
  <si>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</si>
  <si>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</si>
  <si>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</si>
  <si>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</si>
  <si>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</si>
  <si>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</si>
  <si>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</si>
  <si>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</si>
  <si>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</si>
  <si>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</si>
  <si>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</si>
  <si>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</si>
  <si>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</si>
  <si>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</si>
  <si>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</si>
  <si>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</si>
  <si>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</si>
  <si>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</si>
  <si>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</si>
  <si>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</si>
  <si>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</si>
  <si>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</si>
  <si>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</si>
  <si>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</si>
  <si>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</si>
  <si>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</si>
  <si>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</si>
  <si>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</si>
  <si>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</si>
  <si>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</si>
  <si>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</si>
  <si>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</si>
  <si>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</si>
  <si>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</si>
  <si>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</si>
  <si>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</si>
  <si>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</si>
  <si>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</si>
  <si>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</si>
  <si>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</si>
  <si>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</si>
  <si>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</si>
  <si>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</si>
  <si>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</si>
  <si>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</si>
  <si>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</si>
  <si>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</si>
  <si>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</si>
  <si>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</si>
  <si>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</si>
  <si>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</si>
  <si>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</si>
  <si>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</si>
  <si>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</si>
  <si>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</si>
  <si>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</si>
  <si>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</si>
  <si>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</si>
  <si>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</si>
  <si>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</si>
  <si>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</si>
  <si>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</si>
  <si>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</si>
  <si>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</si>
  <si>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</si>
  <si>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</si>
  <si>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</si>
  <si>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</si>
  <si>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</si>
  <si>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</si>
  <si>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</si>
  <si>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</si>
  <si>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</si>
  <si>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</si>
  <si>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</si>
  <si>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</si>
  <si>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</si>
  <si>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</si>
  <si>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</si>
  <si>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</si>
  <si>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</si>
  <si>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</si>
  <si>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</si>
  <si>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</si>
  <si>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</si>
  <si>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</si>
  <si>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</si>
  <si>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</si>
  <si>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</si>
  <si>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</si>
  <si>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</si>
  <si>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</si>
  <si>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</si>
  <si>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</si>
  <si>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</si>
  <si>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</si>
  <si>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</si>
  <si>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</si>
  <si>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</si>
  <si>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</si>
  <si>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</si>
  <si>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</si>
  <si>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</si>
  <si>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</si>
  <si>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</si>
  <si>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</si>
  <si>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</si>
  <si>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</si>
  <si>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</si>
  <si>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</si>
  <si>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</si>
  <si>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</si>
  <si>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</si>
  <si>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</si>
  <si>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</si>
  <si>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</si>
  <si>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</si>
  <si>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</si>
  <si>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</si>
  <si>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</si>
  <si>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</si>
  <si>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</si>
  <si>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</si>
  <si>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</si>
  <si>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</si>
  <si>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</si>
  <si>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</si>
  <si>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</si>
  <si>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</si>
  <si>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</si>
  <si>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</si>
  <si>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</si>
  <si>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</si>
  <si>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</si>
  <si>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</si>
  <si>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</si>
  <si>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</si>
  <si>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</si>
  <si>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</si>
  <si>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</si>
  <si>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</si>
  <si>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</si>
  <si>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</si>
  <si>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</si>
  <si>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</si>
  <si>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</si>
  <si>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</si>
  <si>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</si>
  <si>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</si>
  <si>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</si>
  <si>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</si>
  <si>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</si>
  <si>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</si>
  <si>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</si>
  <si>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</si>
  <si>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</si>
  <si>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</si>
  <si>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</si>
  <si>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</si>
  <si>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</si>
  <si>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</si>
  <si>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</si>
  <si>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</si>
  <si>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</si>
  <si>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</si>
  <si>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</si>
  <si>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</si>
  <si>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</si>
  <si>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</si>
  <si>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</si>
  <si>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</si>
  <si>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</si>
  <si>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</si>
  <si>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</si>
  <si>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</si>
  <si>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</si>
  <si>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</si>
  <si>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</si>
  <si>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</si>
  <si>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</si>
  <si>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</si>
  <si>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</si>
  <si>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</si>
  <si>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</si>
  <si>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</si>
  <si>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</si>
  <si>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</si>
  <si>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</si>
  <si>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</si>
  <si>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</si>
  <si>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</si>
  <si>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</si>
  <si>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</si>
  <si>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</si>
  <si>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</si>
  <si>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</si>
  <si>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</si>
  <si>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</si>
  <si>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</si>
  <si>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</si>
  <si>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</si>
  <si>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</si>
  <si>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</si>
  <si>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</si>
  <si>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</si>
  <si>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</si>
  <si>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</si>
  <si>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</si>
  <si>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</si>
  <si>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</si>
  <si>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</si>
  <si>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</si>
  <si>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</si>
  <si>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</si>
  <si>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</si>
  <si>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</si>
  <si>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</si>
  <si>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</si>
  <si>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</si>
  <si>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</si>
  <si>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</si>
  <si>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</si>
  <si>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</si>
  <si>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</si>
  <si>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</si>
  <si>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</si>
  <si>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</si>
  <si>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</si>
  <si>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</si>
  <si>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</si>
  <si>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</si>
  <si>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</si>
  <si>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</si>
  <si>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</si>
  <si>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</si>
  <si>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</si>
  <si>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</si>
  <si>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</si>
  <si>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</si>
  <si>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</si>
  <si>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</si>
  <si>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</si>
  <si>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</si>
  <si>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</si>
  <si>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</si>
  <si>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</si>
  <si>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</si>
  <si>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</si>
  <si>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</si>
  <si>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</si>
  <si>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</si>
  <si>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</si>
  <si>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</si>
  <si>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</si>
  <si>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</si>
  <si>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</si>
  <si>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</si>
  <si>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</si>
  <si>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</si>
  <si>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</si>
  <si>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</si>
  <si>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</si>
  <si>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</si>
  <si>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</si>
  <si>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</si>
  <si>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</si>
  <si>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</si>
  <si>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</si>
  <si>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</si>
  <si>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</si>
  <si>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</si>
  <si>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</si>
  <si>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</si>
  <si>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</si>
  <si>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</si>
  <si>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</si>
  <si>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</si>
  <si>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</si>
  <si>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</si>
  <si>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</si>
  <si>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</si>
  <si>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</si>
  <si>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</si>
  <si>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</si>
  <si>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</si>
  <si>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</si>
  <si>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</si>
  <si>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</si>
  <si>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</si>
  <si>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</si>
  <si>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</si>
  <si>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</si>
  <si>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</si>
  <si>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</si>
  <si>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</si>
  <si>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</si>
  <si>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</si>
  <si>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</si>
  <si>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</si>
  <si>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</si>
  <si>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</si>
  <si>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</si>
  <si>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</si>
  <si>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</si>
  <si>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</si>
  <si>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</si>
  <si>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</si>
  <si>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</si>
  <si>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</si>
  <si>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</si>
  <si>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</si>
  <si>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</si>
  <si>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</si>
  <si>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</si>
  <si>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</si>
  <si>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</si>
  <si>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</si>
  <si>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</si>
  <si>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</si>
  <si>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</si>
  <si>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</si>
  <si>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</si>
  <si>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</si>
  <si>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</si>
  <si>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</si>
  <si>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</si>
  <si>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</si>
  <si>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</si>
  <si>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</si>
  <si>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</si>
  <si>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</si>
  <si>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</si>
  <si>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</si>
  <si>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</si>
  <si>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</si>
  <si>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</si>
  <si>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</si>
  <si>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</si>
  <si>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</si>
  <si>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</si>
  <si>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</si>
  <si>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</si>
  <si>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</si>
  <si>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</si>
  <si>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</si>
  <si>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</si>
  <si>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</si>
  <si>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</si>
  <si>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</si>
  <si>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</si>
  <si>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</si>
  <si>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</si>
  <si>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</si>
  <si>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</si>
  <si>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</si>
  <si>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</si>
  <si>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</si>
  <si>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</si>
  <si>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</si>
  <si>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</si>
  <si>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</si>
  <si>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</si>
  <si>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</si>
  <si>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</si>
  <si>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</si>
  <si>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</si>
  <si>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</si>
  <si>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</si>
  <si>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</si>
  <si>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</si>
  <si>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</si>
  <si>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</si>
  <si>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</si>
  <si>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</si>
  <si>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</si>
  <si>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</si>
  <si>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</si>
  <si>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</si>
  <si>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</si>
  <si>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</si>
  <si>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</si>
  <si>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</si>
  <si>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</si>
  <si>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</si>
  <si>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</si>
  <si>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</si>
  <si>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</si>
  <si>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</si>
  <si>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</si>
  <si>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</si>
  <si>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</si>
  <si>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</si>
  <si>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</si>
  <si>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</si>
  <si>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</si>
  <si>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</si>
  <si>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</si>
  <si>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</si>
  <si>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</si>
  <si>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</si>
  <si>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</si>
  <si>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</si>
  <si>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</si>
  <si>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</si>
  <si>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</si>
  <si>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</si>
  <si>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</si>
  <si>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</si>
  <si>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</si>
  <si>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</si>
  <si>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</si>
  <si>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</si>
  <si>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</si>
  <si>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</si>
  <si>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</si>
  <si>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</si>
  <si>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</si>
  <si>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</si>
  <si>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</si>
  <si>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</si>
  <si>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</si>
  <si>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</si>
  <si>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</si>
  <si>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</si>
  <si>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</si>
  <si>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</si>
  <si>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</si>
  <si>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</si>
  <si>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</si>
  <si>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</si>
  <si>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</si>
  <si>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</si>
  <si>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</si>
  <si>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</si>
  <si>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</si>
  <si>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</si>
  <si>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</si>
  <si>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</si>
  <si>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</si>
  <si>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</si>
  <si>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</si>
  <si>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</si>
  <si>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</si>
  <si>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</si>
  <si>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</si>
  <si>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</si>
  <si>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</si>
  <si>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</si>
  <si>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</si>
  <si>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</si>
  <si>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</si>
  <si>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</si>
  <si>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</si>
  <si>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</si>
  <si>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</si>
  <si>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</si>
  <si>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</si>
  <si>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</si>
  <si>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</si>
  <si>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</si>
  <si>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</si>
  <si>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</si>
  <si>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</si>
  <si>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</si>
  <si>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</si>
  <si>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</si>
  <si>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</si>
  <si>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</si>
  <si>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</si>
  <si>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</si>
  <si>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</si>
  <si>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</si>
  <si>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</si>
  <si>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</si>
  <si>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</si>
  <si>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</si>
  <si>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</si>
  <si>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</si>
  <si>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</si>
  <si>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</si>
  <si>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</si>
  <si>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</si>
  <si>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</si>
  <si>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</si>
  <si>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</si>
  <si>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</si>
  <si>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</si>
  <si>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</si>
  <si>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</si>
  <si>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</si>
  <si>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</si>
  <si>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</si>
  <si>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</si>
  <si>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</si>
  <si>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</si>
  <si>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</si>
  <si>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</si>
  <si>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</si>
  <si>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</si>
  <si>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</si>
  <si>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</si>
  <si>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</si>
  <si>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</si>
  <si>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</si>
  <si>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</si>
  <si>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</si>
  <si>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</si>
  <si>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</si>
  <si>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</si>
  <si>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</si>
  <si>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</si>
  <si>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</si>
  <si>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</si>
  <si>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</si>
  <si>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</si>
  <si>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</si>
  <si>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</si>
  <si>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</si>
  <si>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</si>
  <si>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</si>
  <si>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</si>
  <si>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</si>
  <si>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</si>
  <si>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</si>
  <si>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</si>
  <si>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</si>
  <si>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</si>
  <si>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</si>
  <si>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</si>
  <si>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</si>
  <si>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</si>
  <si>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</si>
  <si>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</si>
  <si>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</si>
  <si>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</si>
  <si>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</si>
  <si>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</si>
  <si>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</si>
  <si>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</si>
  <si>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</si>
  <si>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</si>
  <si>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</si>
  <si>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</si>
  <si>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</si>
  <si>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</si>
  <si>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</si>
  <si>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</si>
  <si>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</si>
  <si>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</si>
  <si>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</si>
  <si>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</si>
  <si>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</si>
  <si>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</si>
  <si>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</si>
  <si>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</si>
  <si>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</si>
  <si>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</si>
  <si>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</si>
  <si>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</si>
  <si>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</si>
  <si>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</si>
  <si>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</si>
  <si>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</si>
  <si>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</si>
  <si>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</si>
  <si>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</si>
  <si>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</si>
  <si>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</si>
  <si>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</si>
  <si>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</si>
  <si>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</si>
  <si>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</si>
  <si>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</si>
  <si>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</si>
  <si>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</si>
  <si>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</si>
  <si>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</si>
  <si>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</si>
  <si>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</si>
  <si>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</si>
  <si>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</si>
  <si>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</si>
  <si>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</si>
  <si>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</si>
  <si>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</si>
  <si>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</si>
  <si>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</si>
  <si>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</si>
  <si>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</si>
  <si>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</si>
  <si>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</si>
  <si>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</si>
  <si>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</si>
  <si>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</si>
  <si>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</si>
  <si>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</si>
  <si>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</si>
  <si>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</si>
  <si>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</si>
  <si>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</si>
  <si>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</si>
  <si>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</si>
  <si>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</si>
  <si>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</si>
  <si>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</si>
  <si>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</si>
  <si>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</si>
  <si>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</si>
  <si>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</si>
  <si>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</si>
  <si>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</si>
  <si>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</si>
  <si>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</si>
  <si>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</si>
  <si>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</si>
  <si>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</si>
  <si>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</si>
  <si>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</si>
  <si>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</si>
  <si>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</si>
  <si>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</si>
  <si>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</si>
  <si>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</si>
  <si>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</si>
  <si>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</si>
  <si>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</si>
  <si>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</si>
  <si>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</si>
  <si>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</si>
  <si>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</si>
  <si>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</si>
  <si>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</si>
  <si>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</si>
  <si>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</si>
  <si>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</si>
  <si>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</si>
  <si>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</si>
  <si>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</si>
  <si>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</si>
  <si>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</si>
  <si>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</si>
  <si>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</si>
  <si>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</si>
  <si>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</si>
  <si>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</si>
  <si>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</si>
  <si>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</si>
  <si>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</si>
  <si>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</si>
  <si>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</si>
  <si>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</si>
  <si>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</si>
  <si>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</si>
  <si>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</si>
  <si>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</si>
  <si>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</si>
  <si>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</si>
  <si>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</si>
  <si>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</si>
  <si>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</si>
  <si>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</si>
  <si>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</si>
  <si>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</si>
  <si>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</si>
  <si>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</si>
  <si>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</si>
  <si>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</si>
  <si>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</si>
  <si>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</si>
  <si>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</si>
  <si>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</si>
  <si>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</si>
  <si>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</si>
  <si>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</si>
  <si>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</si>
  <si>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</si>
  <si>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</si>
  <si>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</si>
  <si>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</si>
  <si>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</si>
  <si>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</si>
  <si>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</si>
  <si>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</si>
  <si>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</si>
  <si>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</si>
  <si>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</si>
  <si>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</si>
  <si>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</si>
  <si>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</si>
  <si>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</si>
  <si>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</si>
  <si>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</si>
  <si>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</si>
  <si>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</si>
  <si>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</si>
  <si>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</si>
  <si>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</si>
  <si>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</si>
  <si>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</si>
  <si>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</si>
  <si>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</si>
  <si>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</si>
  <si>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</si>
  <si>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</si>
  <si>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</si>
  <si>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</si>
  <si>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</si>
  <si>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</si>
  <si>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</si>
  <si>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</si>
  <si>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</si>
  <si>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</si>
  <si>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</si>
  <si>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</si>
  <si>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</si>
  <si>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</si>
  <si>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</si>
  <si>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</si>
  <si>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</si>
  <si>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</si>
  <si>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</si>
  <si>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</si>
  <si>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</si>
  <si>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</si>
  <si>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</si>
  <si>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</si>
  <si>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</si>
  <si>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</si>
  <si>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</si>
  <si>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</si>
  <si>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</si>
  <si>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</si>
  <si>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</si>
  <si>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</si>
  <si>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</si>
  <si>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</si>
  <si>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</si>
  <si>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</si>
  <si>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</si>
  <si>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</si>
  <si>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</si>
  <si>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</si>
  <si>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</si>
  <si>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</si>
  <si>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</si>
  <si>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</si>
  <si>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</si>
  <si>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</si>
  <si>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</si>
  <si>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</si>
  <si>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</si>
  <si>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</si>
  <si>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</si>
  <si>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</si>
  <si>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</si>
  <si>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</si>
  <si>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</si>
  <si>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</si>
  <si>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</si>
  <si>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</si>
  <si>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</si>
  <si>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</si>
  <si>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</si>
  <si>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</si>
  <si>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</si>
  <si>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</si>
  <si>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</si>
  <si>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</si>
  <si>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</si>
  <si>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</si>
  <si>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</si>
  <si>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</si>
  <si>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</si>
  <si>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</si>
  <si>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</si>
  <si>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</si>
  <si>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</si>
  <si>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</si>
  <si>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</si>
  <si>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</si>
  <si>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</si>
  <si>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</si>
  <si>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</si>
  <si>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</si>
  <si>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</si>
  <si>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</si>
  <si>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</si>
  <si>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</si>
  <si>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</si>
  <si>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</si>
  <si>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</si>
  <si>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</si>
  <si>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</si>
  <si>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</si>
  <si>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</si>
  <si>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</si>
  <si>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</si>
  <si>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</si>
  <si>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</si>
  <si>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</si>
  <si>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</si>
  <si>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</si>
  <si>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</si>
  <si>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</si>
  <si>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</si>
  <si>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</si>
  <si>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</si>
  <si>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</si>
  <si>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</si>
  <si>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</si>
  <si>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</si>
  <si>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</si>
  <si>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</si>
  <si>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</si>
  <si>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</si>
  <si>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</si>
  <si>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</si>
  <si>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</si>
  <si>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</si>
  <si>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</si>
  <si>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</si>
  <si>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</si>
  <si>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</si>
  <si>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</si>
  <si>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</si>
  <si>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</si>
  <si>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</si>
  <si>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</si>
  <si>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</si>
  <si>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</si>
  <si>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</si>
  <si>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</si>
  <si>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</si>
  <si>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</si>
  <si>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</si>
  <si>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</si>
  <si>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</si>
  <si>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</si>
  <si>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</si>
  <si>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</si>
  <si>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</si>
  <si>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</si>
  <si>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</si>
  <si>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</si>
  <si>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</si>
  <si>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</si>
  <si>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</si>
  <si>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</si>
  <si>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</si>
  <si>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</si>
  <si>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</si>
  <si>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</si>
  <si>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</si>
  <si>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</si>
  <si>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</si>
  <si>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</si>
  <si>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</si>
  <si>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</si>
  <si>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</si>
  <si>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</si>
  <si>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</si>
  <si>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</si>
  <si>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</si>
  <si>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</si>
  <si>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</si>
  <si>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</si>
  <si>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</si>
  <si>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</si>
  <si>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</si>
  <si>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</si>
  <si>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</si>
  <si>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</si>
  <si>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</si>
  <si>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</si>
  <si>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</si>
  <si>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</si>
  <si>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</si>
  <si>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</si>
  <si>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</si>
  <si>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</si>
  <si>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</si>
  <si>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</si>
  <si>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</si>
  <si>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</si>
  <si>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</si>
  <si>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</si>
  <si>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</si>
  <si>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</si>
  <si>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</si>
  <si>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</si>
  <si>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</si>
  <si>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</si>
  <si>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</si>
  <si>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</si>
  <si>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</si>
  <si>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</si>
  <si>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</si>
  <si>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</si>
  <si>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</si>
  <si>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</si>
  <si>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</si>
  <si>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</si>
  <si>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</si>
  <si>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</si>
  <si>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</si>
  <si>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</si>
  <si>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</si>
  <si>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</si>
  <si>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</si>
  <si>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</si>
  <si>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</si>
  <si>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</si>
  <si>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</si>
  <si>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</si>
  <si>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</si>
  <si>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</si>
  <si>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</si>
  <si>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</si>
  <si>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</si>
  <si>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</si>
  <si>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</si>
  <si>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</si>
  <si>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</si>
  <si>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</si>
  <si>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</si>
  <si>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</si>
  <si>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</si>
  <si>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</si>
  <si>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</si>
  <si>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</si>
  <si>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</si>
  <si>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</si>
  <si>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</si>
  <si>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</si>
  <si>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</si>
  <si>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</si>
  <si>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</si>
  <si>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</si>
  <si>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</si>
  <si>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</si>
  <si>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</si>
  <si>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</si>
  <si>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</si>
  <si>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</si>
  <si>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</si>
  <si>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</si>
  <si>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</si>
  <si>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</si>
  <si>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</si>
  <si>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</si>
  <si>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</si>
  <si>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</si>
  <si>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</si>
  <si>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</si>
  <si>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</si>
  <si>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</si>
  <si>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</si>
  <si>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</si>
  <si>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</si>
  <si>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</si>
  <si>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</si>
  <si>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</si>
  <si>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</si>
  <si>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</si>
  <si>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</si>
  <si>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</si>
  <si>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</si>
  <si>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</si>
  <si>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</si>
  <si>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</si>
  <si>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</si>
  <si>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</si>
  <si>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</si>
  <si>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</si>
  <si>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</si>
  <si>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</si>
  <si>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</si>
  <si>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</si>
  <si>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</si>
  <si>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</si>
  <si>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</si>
  <si>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</si>
  <si>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</si>
  <si>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</si>
  <si>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</si>
  <si>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</si>
  <si>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</si>
  <si>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</si>
  <si>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</si>
  <si>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</si>
  <si>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</si>
  <si>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</si>
  <si>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</si>
  <si>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</si>
  <si>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</si>
  <si>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</si>
  <si>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</si>
  <si>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</si>
  <si>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</si>
  <si>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</si>
  <si>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</si>
  <si>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</si>
  <si>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</si>
  <si>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</si>
  <si>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</si>
  <si>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</si>
  <si>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</si>
  <si>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</si>
  <si>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</si>
  <si>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</si>
  <si>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</si>
  <si>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</si>
  <si>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</si>
  <si>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</si>
  <si>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</si>
  <si>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</si>
  <si>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</si>
  <si>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</si>
  <si>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</si>
  <si>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</si>
  <si>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</si>
  <si>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</si>
  <si>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</si>
  <si>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</si>
  <si>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</si>
  <si>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</si>
  <si>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</si>
  <si>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</si>
  <si>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</si>
  <si>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</si>
  <si>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</si>
  <si>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</si>
  <si>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</si>
  <si>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</si>
  <si>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</si>
  <si>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</si>
  <si>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</si>
  <si>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</si>
  <si>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</si>
  <si>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</si>
  <si>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</si>
  <si>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</si>
  <si>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</si>
  <si>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</si>
  <si>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</si>
  <si>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</si>
  <si>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</si>
  <si>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</si>
  <si>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</si>
  <si>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</si>
  <si>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</si>
  <si>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</si>
  <si>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</si>
  <si>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</si>
  <si>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</si>
  <si>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</si>
  <si>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</si>
  <si>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</si>
  <si>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</si>
  <si>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</si>
  <si>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</si>
  <si>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</si>
  <si>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</si>
  <si>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</si>
  <si>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</si>
  <si>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</si>
  <si>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</si>
  <si>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</si>
  <si>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</si>
  <si>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</si>
  <si>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</si>
  <si>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</si>
  <si>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</si>
  <si>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</si>
  <si>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</si>
  <si>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</si>
  <si>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</si>
  <si>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</si>
  <si>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</si>
  <si>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</si>
  <si>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</si>
  <si>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</si>
  <si>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</si>
  <si>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</si>
  <si>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</si>
  <si>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</si>
  <si>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</si>
  <si>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</si>
  <si>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</si>
  <si>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</si>
  <si>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</si>
  <si>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</si>
  <si>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</si>
  <si>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</si>
  <si>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</si>
  <si>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</si>
  <si>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</si>
  <si>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</si>
  <si>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</si>
  <si>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</si>
  <si>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</si>
  <si>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</si>
  <si>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</si>
  <si>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</si>
  <si>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</si>
  <si>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</si>
  <si>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</si>
  <si>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</si>
  <si>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</si>
  <si>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</si>
  <si>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</si>
  <si>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</si>
  <si>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</si>
  <si>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</si>
  <si>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</si>
  <si>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</si>
  <si>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</si>
  <si>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</si>
  <si>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</si>
  <si>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</si>
  <si>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</si>
  <si>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</si>
  <si>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</si>
  <si>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</si>
  <si>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</si>
  <si>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</si>
  <si>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</si>
  <si>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</si>
  <si>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</si>
  <si>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</si>
  <si>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</si>
  <si>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</si>
  <si>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</si>
  <si>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</si>
  <si>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</si>
  <si>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</si>
  <si>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</si>
  <si>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</si>
  <si>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</si>
  <si>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</si>
  <si>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</si>
  <si>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</si>
  <si>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</si>
  <si>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</si>
  <si>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</si>
  <si>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</si>
  <si>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</si>
  <si>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</si>
  <si>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</si>
  <si>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</si>
  <si>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</si>
  <si>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</si>
  <si>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</si>
  <si>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</si>
  <si>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</si>
  <si>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</si>
  <si>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</si>
  <si>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</si>
  <si>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</si>
  <si>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</si>
  <si>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</si>
  <si>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</si>
  <si>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</si>
  <si>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</si>
  <si>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</si>
  <si>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</si>
  <si>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</si>
  <si>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</si>
  <si>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</si>
  <si>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</si>
  <si>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</si>
  <si>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</si>
  <si>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</si>
  <si>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</si>
  <si>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</si>
  <si>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</si>
  <si>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</si>
  <si>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</si>
  <si>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</si>
  <si>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</si>
  <si>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</si>
  <si>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</si>
  <si>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</si>
  <si>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</si>
  <si>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</si>
  <si>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</si>
  <si>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</si>
  <si>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</si>
  <si>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</si>
  <si>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</si>
  <si>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</si>
  <si>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</si>
  <si>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</si>
  <si>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</si>
  <si>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</si>
  <si>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</si>
  <si>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</si>
  <si>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</si>
  <si>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</si>
  <si>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</si>
  <si>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</si>
  <si>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</si>
  <si>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</si>
  <si>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</si>
  <si>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</si>
  <si>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</si>
  <si>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</si>
  <si>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</si>
  <si>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</si>
  <si>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</si>
  <si>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</si>
  <si>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</si>
  <si>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</si>
  <si>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</si>
  <si>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</si>
  <si>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</si>
  <si>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</si>
  <si>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</si>
  <si>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</si>
  <si>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</si>
  <si>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</si>
  <si>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</si>
  <si>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</si>
  <si>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</si>
  <si>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</si>
  <si>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</si>
  <si>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</si>
  <si>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</si>
  <si>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</si>
  <si>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</si>
  <si>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</si>
  <si>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</si>
  <si>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</si>
  <si>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</si>
  <si>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</si>
  <si>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</si>
  <si>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</si>
  <si>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</si>
  <si>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</si>
  <si>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</si>
  <si>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</si>
  <si>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</si>
  <si>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</si>
  <si>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</si>
  <si>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</si>
  <si>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</si>
  <si>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</si>
  <si>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</si>
  <si>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</si>
  <si>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</si>
  <si>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</si>
  <si>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</si>
  <si>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</si>
  <si>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</si>
  <si>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</si>
  <si>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</si>
  <si>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</si>
  <si>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</si>
  <si>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</si>
  <si>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</si>
  <si>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</si>
  <si>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</si>
  <si>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</si>
  <si>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</si>
  <si>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</si>
  <si>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</si>
  <si>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</si>
  <si>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</si>
  <si>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</si>
  <si>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</si>
  <si>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</si>
  <si>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</si>
  <si>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</si>
  <si>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</si>
  <si>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</si>
  <si>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</si>
  <si>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</si>
  <si>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</si>
  <si>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</si>
  <si>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</si>
  <si>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</si>
  <si>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</si>
  <si>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</si>
  <si>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</si>
  <si>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</si>
  <si>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</si>
  <si>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</si>
  <si>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</si>
  <si>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</si>
  <si>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</si>
  <si>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</si>
  <si>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</si>
  <si>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</si>
  <si>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</si>
  <si>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</si>
  <si>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</si>
  <si>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</si>
  <si>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</si>
  <si>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</si>
  <si>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</si>
  <si>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</si>
  <si>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</si>
  <si>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</si>
  <si>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</si>
  <si>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</si>
  <si>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</si>
  <si>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</si>
  <si>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</si>
  <si>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</si>
  <si>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</si>
  <si>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</si>
  <si>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</si>
  <si>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</si>
  <si>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</si>
  <si>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</si>
  <si>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</si>
  <si>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</si>
  <si>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</si>
  <si>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</si>
  <si>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</si>
  <si>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</si>
  <si>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</si>
  <si>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</si>
  <si>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</si>
  <si>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</si>
  <si>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</si>
  <si>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</si>
  <si>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</si>
  <si>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</si>
  <si>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</si>
  <si>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</si>
  <si>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</si>
  <si>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</si>
  <si>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</si>
  <si>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</si>
  <si>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</si>
  <si>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</si>
  <si>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</si>
  <si>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</si>
  <si>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</si>
  <si>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</si>
  <si>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</si>
  <si>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</si>
  <si>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</si>
  <si>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</si>
  <si>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</si>
  <si>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</si>
  <si>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</si>
  <si>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</si>
  <si>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</si>
  <si>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</si>
  <si>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</si>
  <si>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</si>
  <si>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</si>
  <si>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</si>
  <si>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</si>
  <si>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</si>
  <si>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</si>
  <si>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</si>
  <si>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</si>
  <si>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</si>
  <si>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</si>
  <si>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</si>
  <si>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</si>
  <si>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</si>
  <si>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</si>
  <si>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</si>
  <si>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</si>
  <si>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</si>
  <si>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</si>
  <si>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</si>
  <si>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</si>
  <si>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</si>
  <si>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</si>
  <si>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</si>
  <si>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</si>
  <si>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</si>
  <si>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</si>
  <si>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</si>
  <si>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</si>
  <si>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</si>
  <si>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</si>
  <si>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</si>
  <si>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</si>
  <si>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</si>
  <si>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</si>
  <si>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</si>
  <si>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</si>
  <si>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</si>
  <si>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</si>
  <si>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</si>
  <si>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</si>
  <si>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</si>
  <si>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</si>
  <si>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</si>
  <si>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</si>
  <si>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</si>
  <si>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</si>
  <si>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</si>
  <si>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</si>
  <si>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</si>
  <si>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</si>
  <si>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</si>
  <si>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</si>
  <si>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</si>
  <si>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</si>
  <si>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</si>
  <si>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</si>
  <si>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</si>
  <si>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</si>
  <si>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</si>
  <si>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</si>
  <si>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</si>
  <si>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</si>
  <si>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</si>
  <si>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</si>
  <si>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</si>
  <si>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</si>
  <si>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</si>
  <si>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</si>
  <si>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</si>
  <si>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</si>
  <si>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</si>
  <si>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</si>
  <si>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</si>
  <si>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</si>
  <si>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</si>
  <si>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</si>
  <si>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</si>
  <si>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</si>
  <si>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</si>
  <si>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</si>
  <si>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</si>
  <si>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</si>
  <si>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</si>
  <si>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</si>
  <si>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</si>
  <si>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</si>
  <si>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</si>
  <si>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</si>
  <si>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</si>
  <si>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</si>
  <si>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</si>
  <si>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</si>
  <si>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</si>
  <si>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</si>
  <si>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</si>
  <si>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</si>
  <si>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</si>
  <si>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</si>
  <si>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</si>
  <si>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</si>
  <si>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</si>
  <si>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</si>
  <si>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</si>
  <si>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</si>
  <si>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</si>
  <si>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</si>
  <si>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</si>
  <si>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</si>
  <si>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</si>
  <si>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</si>
  <si>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</si>
  <si>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</si>
  <si>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</si>
  <si>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</si>
  <si>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</si>
  <si>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</si>
  <si>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</si>
  <si>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</si>
  <si>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</si>
  <si>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</si>
  <si>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</si>
  <si>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</si>
  <si>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</si>
  <si>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</si>
  <si>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</si>
  <si>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</si>
  <si>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</si>
  <si>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</si>
  <si>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</si>
  <si>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</si>
  <si>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</si>
  <si>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</si>
  <si>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</si>
  <si>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</si>
  <si>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</si>
  <si>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</si>
  <si>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</si>
  <si>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</si>
  <si>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</si>
  <si>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</si>
  <si>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</si>
  <si>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</si>
  <si>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</si>
  <si>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</si>
  <si>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</si>
  <si>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</si>
  <si>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</si>
  <si>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</si>
  <si>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</si>
  <si>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</si>
  <si>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</si>
  <si>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</si>
  <si>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</si>
  <si>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</si>
  <si>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</si>
  <si>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</si>
  <si>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</si>
  <si>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</si>
  <si>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</si>
  <si>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</si>
  <si>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</si>
  <si>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</si>
  <si>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</si>
  <si>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</si>
  <si>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</si>
  <si>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</si>
  <si>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</si>
  <si>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</si>
  <si>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</si>
  <si>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</si>
  <si>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</si>
  <si>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</si>
  <si>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</si>
  <si>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</si>
  <si>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</si>
  <si>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</si>
  <si>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</si>
  <si>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</si>
  <si>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</si>
  <si>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</si>
  <si>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</si>
  <si>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</si>
  <si>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</si>
  <si>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</si>
  <si>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</si>
  <si>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</si>
  <si>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</si>
  <si>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</si>
  <si>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</si>
  <si>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</si>
  <si>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</si>
  <si>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</si>
  <si>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</si>
  <si>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</si>
  <si>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</si>
  <si>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</si>
  <si>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</si>
  <si>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</si>
  <si>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</si>
  <si>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</si>
  <si>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</si>
  <si>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</si>
  <si>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</si>
  <si>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</si>
  <si>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</si>
  <si>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</si>
  <si>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</si>
  <si>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</si>
  <si>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</si>
  <si>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</si>
  <si>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</si>
  <si>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</si>
  <si>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</si>
  <si>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</si>
  <si>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</si>
  <si>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</si>
  <si>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</si>
  <si>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</si>
  <si>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</si>
  <si>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</si>
  <si>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</si>
  <si>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</si>
  <si>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</si>
  <si>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</si>
  <si>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</si>
  <si>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</si>
  <si>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</si>
  <si>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</si>
  <si>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</si>
  <si>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</si>
  <si>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</si>
  <si>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</si>
  <si>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</si>
  <si>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</si>
  <si>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</si>
  <si>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</si>
  <si>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</si>
  <si>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</si>
  <si>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</si>
  <si>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</si>
  <si>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</si>
  <si>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</si>
  <si>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</si>
  <si>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</si>
  <si>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</si>
  <si>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</si>
  <si>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</si>
  <si>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</si>
  <si>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</si>
  <si>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</si>
  <si>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</si>
  <si>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</si>
  <si>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</si>
  <si>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</si>
  <si>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</si>
  <si>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</si>
  <si>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</si>
  <si>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</si>
  <si>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</si>
  <si>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</si>
  <si>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</si>
  <si>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</si>
  <si>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</si>
  <si>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</si>
  <si>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</si>
  <si>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</si>
  <si>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</si>
  <si>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</si>
  <si>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</si>
  <si>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</si>
  <si>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</si>
  <si>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</si>
  <si>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</si>
  <si>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</si>
  <si>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</si>
  <si>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</si>
  <si>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</si>
  <si>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</si>
  <si>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</si>
  <si>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</si>
  <si>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</si>
  <si>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</si>
  <si>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</si>
  <si>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</si>
  <si>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</si>
  <si>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</si>
  <si>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</si>
  <si>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</si>
  <si>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</si>
  <si>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</si>
  <si>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</si>
  <si>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</si>
  <si>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</si>
  <si>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</si>
  <si>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</si>
  <si>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</si>
  <si>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</si>
  <si>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</si>
  <si>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</si>
  <si>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</si>
  <si>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</si>
  <si>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</si>
  <si>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</si>
  <si>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</si>
  <si>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</si>
  <si>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</si>
  <si>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</si>
  <si>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</si>
  <si>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</si>
  <si>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</si>
  <si>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</si>
  <si>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</si>
  <si>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</si>
  <si>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</si>
  <si>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</si>
  <si>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</si>
  <si>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</si>
  <si>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</si>
  <si>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</si>
  <si>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</si>
  <si>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</si>
  <si>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</si>
  <si>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</si>
  <si>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</si>
  <si>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</si>
  <si>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</si>
  <si>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</si>
  <si>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</si>
  <si>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</si>
  <si>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</si>
  <si>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</si>
  <si>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</si>
  <si>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</si>
  <si>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</si>
  <si>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</si>
  <si>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</si>
  <si>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</si>
  <si>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</si>
  <si>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</si>
  <si>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</si>
  <si>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</si>
  <si>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</si>
  <si>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</si>
  <si>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</si>
  <si>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</si>
  <si>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</si>
  <si>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</si>
  <si>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</si>
  <si>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</si>
  <si>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</si>
  <si>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</si>
  <si>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</si>
  <si>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</si>
  <si>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</si>
  <si>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</si>
  <si>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</si>
  <si>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</si>
  <si>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</si>
  <si>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</si>
  <si>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</si>
  <si>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</si>
  <si>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</si>
  <si>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</si>
  <si>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</si>
  <si>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</si>
  <si>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</si>
  <si>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</si>
  <si>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</si>
  <si>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</si>
  <si>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</si>
  <si>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</si>
  <si>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</si>
  <si>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</si>
  <si>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</si>
  <si>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</si>
  <si>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</si>
  <si>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</si>
  <si>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</si>
  <si>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</si>
  <si>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</si>
  <si>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</si>
  <si>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</si>
  <si>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</si>
  <si>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</si>
  <si>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</si>
  <si>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</si>
  <si>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</si>
  <si>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</si>
  <si>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</si>
  <si>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</si>
  <si>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</si>
  <si>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</si>
  <si>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</si>
  <si>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</si>
  <si>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</si>
  <si>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</si>
  <si>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</si>
  <si>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</si>
  <si>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</si>
  <si>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</si>
  <si>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</si>
  <si>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</si>
  <si>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</si>
  <si>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</si>
  <si>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</si>
  <si>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</si>
  <si>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</si>
  <si>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</si>
  <si>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</si>
  <si>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</si>
  <si>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</si>
  <si>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</si>
  <si>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</si>
  <si>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</si>
  <si>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</si>
  <si>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</si>
  <si>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</si>
  <si>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</si>
  <si>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</si>
  <si>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</si>
  <si>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</si>
  <si>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</si>
  <si>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</si>
  <si>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</si>
  <si>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</si>
  <si>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</si>
  <si>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</si>
  <si>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</si>
  <si>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</si>
  <si>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</si>
  <si>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</si>
  <si>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</si>
  <si>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</si>
  <si>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</si>
  <si>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</si>
  <si>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</si>
  <si>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</si>
  <si>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</si>
  <si>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</si>
  <si>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</si>
  <si>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</si>
  <si>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</si>
  <si>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</si>
  <si>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</si>
  <si>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</si>
  <si>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</si>
  <si>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</si>
  <si>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</si>
  <si>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</si>
  <si>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</si>
  <si>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</si>
  <si>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</si>
  <si>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</si>
  <si>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</si>
  <si>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</si>
  <si>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</si>
  <si>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</si>
  <si>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</si>
  <si>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</si>
  <si>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</si>
  <si>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</si>
  <si>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</si>
  <si>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</si>
  <si>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</si>
  <si>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</si>
  <si>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</si>
  <si>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</si>
  <si>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</si>
  <si>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</si>
  <si>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</si>
  <si>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</si>
  <si>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</si>
  <si>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</si>
  <si>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</si>
  <si>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</si>
  <si>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</si>
  <si>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</si>
  <si>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</si>
  <si>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</si>
  <si>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</si>
  <si>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</si>
  <si>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</si>
  <si>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</si>
  <si>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</si>
  <si>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</si>
  <si>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</si>
  <si>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</si>
  <si>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</si>
  <si>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</si>
  <si>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</si>
  <si>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</si>
  <si>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</si>
  <si>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</si>
  <si>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</si>
  <si>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</si>
  <si>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</si>
  <si>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</si>
  <si>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</si>
  <si>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</si>
  <si>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</si>
  <si>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</si>
  <si>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</si>
  <si>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</si>
  <si>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</si>
  <si>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</si>
  <si>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</si>
  <si>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</si>
  <si>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</si>
  <si>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</si>
  <si>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</si>
  <si>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</si>
  <si>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</si>
  <si>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</si>
  <si>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</si>
  <si>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</si>
  <si>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</si>
  <si>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</si>
  <si>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</si>
  <si>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</si>
  <si>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</si>
  <si>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</si>
  <si>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</si>
  <si>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</si>
  <si>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</si>
  <si>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</si>
  <si>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</si>
  <si>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</si>
  <si>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</si>
  <si>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</si>
  <si>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</si>
  <si>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</si>
  <si>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</si>
  <si>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</si>
  <si>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</si>
  <si>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</si>
  <si>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</si>
  <si>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</si>
  <si>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</si>
  <si>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</si>
  <si>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</si>
  <si>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</si>
  <si>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</si>
  <si>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</si>
  <si>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</si>
  <si>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</si>
  <si>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</si>
  <si>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</si>
  <si>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</si>
  <si>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</si>
  <si>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</si>
  <si>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</si>
  <si>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</si>
  <si>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</si>
  <si>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</si>
  <si>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</si>
  <si>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</si>
  <si>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</si>
  <si>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</si>
  <si>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</si>
  <si>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</si>
  <si>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</si>
  <si>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</si>
  <si>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</si>
  <si>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</si>
  <si>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</si>
  <si>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</si>
  <si>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</si>
  <si>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</si>
  <si>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</si>
  <si>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</si>
  <si>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</si>
  <si>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</si>
  <si>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</si>
  <si>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</si>
  <si>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</si>
  <si>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</si>
  <si>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</si>
  <si>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</si>
  <si>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</si>
  <si>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</si>
  <si>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</si>
  <si>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</si>
  <si>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</si>
  <si>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</si>
  <si>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</si>
  <si>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</si>
  <si>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</si>
  <si>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</si>
  <si>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</si>
  <si>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</si>
  <si>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</si>
  <si>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</si>
  <si>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</si>
  <si>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</si>
  <si>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</si>
  <si>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</si>
  <si>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</si>
  <si>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</si>
  <si>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</si>
  <si>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</si>
  <si>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</si>
  <si>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</si>
  <si>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</si>
  <si>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</si>
  <si>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</si>
  <si>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</si>
  <si>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</si>
  <si>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</si>
  <si>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</si>
  <si>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</si>
  <si>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</si>
  <si>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</si>
  <si>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</si>
  <si>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</si>
  <si>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</si>
  <si>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</si>
  <si>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</si>
  <si>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</si>
  <si>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</si>
  <si>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</si>
  <si>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</si>
  <si>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</si>
  <si>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</si>
  <si>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</si>
  <si>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</si>
  <si>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</si>
  <si>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</si>
  <si>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</si>
  <si>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</si>
  <si>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</si>
  <si>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</si>
  <si>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</si>
  <si>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</si>
  <si>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</si>
  <si>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</si>
  <si>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</si>
  <si>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</si>
  <si>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</si>
  <si>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</si>
  <si>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</si>
  <si>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</si>
  <si>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</si>
  <si>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</si>
  <si>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</si>
  <si>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</si>
  <si>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</si>
  <si>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</si>
  <si>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</si>
  <si>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</si>
  <si>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</si>
  <si>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</si>
  <si>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</si>
  <si>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</si>
  <si>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</si>
  <si>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</si>
  <si>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</si>
  <si>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</si>
  <si>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</si>
  <si>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</si>
  <si>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</si>
  <si>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</si>
  <si>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</si>
  <si>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</si>
  <si>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</si>
  <si>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</si>
  <si>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</si>
  <si>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</si>
  <si>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</si>
  <si>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</si>
  <si>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</si>
  <si>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</si>
  <si>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</si>
  <si>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</si>
  <si>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</si>
  <si>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</si>
  <si>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</si>
  <si>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</si>
  <si>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</si>
  <si>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</si>
  <si>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</si>
  <si>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</si>
  <si>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</si>
  <si>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</si>
  <si>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</si>
  <si>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</si>
  <si>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</si>
  <si>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</si>
  <si>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</si>
  <si>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</si>
  <si>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</si>
  <si>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</si>
  <si>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</si>
  <si>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</si>
  <si>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</si>
  <si>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</si>
  <si>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</si>
  <si>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</si>
  <si>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</si>
  <si>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</si>
  <si>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</si>
  <si>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</si>
  <si>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</si>
  <si>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</si>
  <si>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</si>
  <si>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</si>
  <si>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</si>
  <si>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</si>
  <si>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</si>
  <si>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</si>
  <si>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</si>
  <si>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</si>
  <si>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</si>
  <si>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</si>
  <si>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</si>
  <si>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</si>
  <si>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</si>
  <si>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</si>
  <si>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</si>
  <si>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</si>
  <si>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</si>
  <si>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</si>
  <si>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</si>
  <si>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</si>
  <si>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</si>
  <si>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</si>
  <si>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</si>
  <si>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</si>
  <si>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</si>
  <si>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</si>
  <si>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</si>
  <si>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</si>
  <si>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</si>
  <si>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</si>
  <si>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</si>
  <si>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</si>
  <si>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</si>
  <si>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</si>
  <si>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</si>
  <si>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</si>
  <si>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</si>
  <si>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</si>
  <si>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</si>
  <si>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</si>
  <si>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</si>
  <si>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</si>
  <si>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</si>
  <si>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</si>
  <si>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</si>
  <si>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</si>
  <si>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</si>
  <si>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</si>
  <si>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</si>
  <si>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</si>
  <si>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</si>
  <si>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</si>
  <si>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</si>
  <si>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</si>
  <si>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</si>
  <si>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</si>
  <si>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</si>
  <si>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</si>
  <si>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</si>
  <si>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</si>
  <si>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</si>
  <si>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</si>
  <si>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</si>
  <si>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</si>
  <si>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</si>
  <si>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</si>
  <si>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</si>
  <si>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</si>
  <si>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</si>
  <si>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</si>
  <si>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</si>
  <si>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</si>
  <si>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</si>
  <si>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</si>
  <si>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</si>
  <si>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</si>
  <si>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</si>
  <si>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</si>
  <si>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</si>
  <si>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</si>
  <si>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</si>
  <si>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</si>
  <si>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</si>
  <si>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</si>
  <si>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</si>
  <si>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</si>
  <si>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</si>
  <si>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</si>
  <si>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</si>
  <si>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</si>
  <si>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</si>
  <si>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</si>
  <si>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</si>
  <si>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</si>
  <si>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</si>
  <si>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</si>
  <si>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</si>
  <si>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</si>
  <si>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</si>
  <si>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</si>
  <si>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</si>
  <si>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</si>
  <si>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</si>
  <si>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</si>
  <si>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</si>
  <si>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</si>
  <si>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</si>
  <si>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</si>
  <si>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</si>
  <si>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</si>
  <si>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</si>
  <si>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</si>
  <si>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</si>
  <si>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</si>
  <si>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</si>
  <si>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</si>
  <si>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</si>
  <si>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</si>
  <si>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</si>
  <si>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</si>
  <si>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</si>
  <si>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</si>
  <si>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</si>
  <si>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</si>
  <si>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</si>
  <si>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</si>
  <si>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</si>
  <si>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</si>
  <si>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</si>
  <si>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</si>
  <si>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</si>
  <si>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</si>
  <si>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</si>
  <si>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</si>
  <si>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</si>
  <si>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</si>
  <si>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</si>
  <si>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</si>
  <si>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</si>
  <si>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</si>
  <si>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</si>
  <si>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</si>
  <si>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</si>
  <si>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</si>
  <si>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</si>
  <si>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</si>
  <si>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</si>
  <si>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</si>
  <si>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</si>
  <si>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</si>
  <si>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</si>
  <si>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</si>
  <si>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</si>
  <si>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</si>
  <si>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</si>
  <si>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</si>
  <si>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</si>
  <si>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</si>
  <si>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</si>
  <si>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</si>
  <si>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</si>
  <si>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</si>
  <si>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</si>
  <si>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</si>
  <si>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</si>
  <si>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</si>
  <si>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</si>
  <si>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</si>
  <si>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</si>
  <si>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</si>
  <si>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</si>
  <si>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</si>
  <si>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</si>
  <si>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</si>
  <si>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</si>
  <si>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</si>
  <si>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</si>
  <si>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</si>
  <si>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</si>
  <si>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</si>
  <si>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</si>
  <si>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</si>
  <si>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</si>
  <si>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</si>
  <si>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</si>
  <si>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</si>
  <si>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</si>
  <si>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</si>
  <si>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</si>
  <si>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</si>
  <si>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</si>
  <si>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</si>
  <si>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</si>
  <si>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</si>
  <si>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</si>
  <si>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</si>
  <si>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</si>
  <si>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</si>
  <si>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</si>
  <si>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</si>
  <si>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</si>
  <si>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</si>
  <si>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</si>
  <si>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</si>
  <si>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</si>
  <si>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</si>
  <si>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</si>
  <si>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</si>
  <si>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</si>
  <si>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</si>
  <si>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</si>
  <si>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</si>
  <si>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</si>
  <si>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</si>
  <si>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</si>
  <si>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</si>
  <si>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</si>
  <si>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</si>
  <si>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</si>
  <si>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</si>
  <si>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</si>
  <si>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</si>
  <si>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</si>
  <si>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</si>
  <si>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</si>
  <si>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</si>
  <si>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</si>
  <si>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</si>
  <si>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</si>
  <si>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</si>
  <si>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</si>
  <si>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</si>
  <si>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</si>
  <si>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</si>
  <si>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</si>
  <si>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</si>
  <si>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</si>
  <si>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</si>
  <si>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</si>
  <si>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</si>
  <si>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</si>
  <si>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</si>
  <si>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</si>
  <si>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</si>
  <si>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</si>
  <si>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</si>
  <si>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</si>
  <si>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</si>
  <si>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</si>
  <si>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</si>
  <si>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</si>
  <si>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</si>
  <si>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</si>
  <si>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</si>
  <si>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</si>
  <si>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</si>
  <si>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</si>
  <si>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</si>
  <si>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</si>
  <si>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</si>
  <si>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</si>
  <si>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</si>
  <si>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</si>
  <si>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</si>
  <si>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</si>
  <si>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</si>
  <si>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</si>
  <si>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</si>
  <si>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</si>
  <si>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</si>
  <si>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</si>
  <si>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</si>
  <si>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</si>
  <si>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</si>
  <si>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</si>
  <si>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</si>
  <si>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</si>
  <si>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</si>
  <si>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</si>
  <si>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</si>
  <si>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</si>
  <si>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</si>
  <si>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</si>
  <si>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</si>
  <si>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</si>
  <si>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</si>
  <si>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</si>
  <si>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</si>
  <si>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</si>
  <si>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</si>
  <si>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</si>
  <si>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</si>
  <si>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</si>
  <si>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</si>
  <si>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</si>
  <si>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</si>
  <si>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</si>
  <si>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</si>
  <si>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</si>
  <si>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</si>
  <si>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</si>
  <si>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</si>
  <si>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</si>
  <si>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</si>
  <si>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</si>
  <si>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</si>
  <si>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</si>
  <si>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</si>
  <si>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</si>
  <si>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</si>
  <si>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</si>
  <si>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</si>
  <si>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</si>
  <si>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</si>
  <si>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</si>
  <si>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</si>
  <si>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</si>
  <si>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</si>
  <si>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</si>
  <si>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</si>
  <si>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</si>
  <si>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</si>
  <si>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</si>
  <si>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</si>
  <si>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</si>
  <si>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</si>
  <si>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</si>
  <si>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</si>
  <si>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</si>
  <si>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</si>
  <si>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</si>
  <si>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</si>
  <si>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</si>
  <si>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</si>
  <si>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</si>
  <si>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</si>
  <si>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</si>
  <si>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</si>
  <si>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</si>
  <si>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</si>
  <si>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</si>
  <si>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</si>
  <si>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</si>
  <si>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</si>
  <si>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</si>
  <si>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</si>
  <si>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</si>
  <si>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</si>
  <si>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</si>
  <si>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</si>
  <si>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</si>
  <si>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</si>
  <si>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</si>
  <si>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</si>
  <si>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</si>
  <si>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</si>
  <si>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</si>
  <si>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</si>
  <si>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</si>
  <si>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</si>
  <si>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</si>
  <si>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</si>
  <si>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</si>
  <si>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</si>
  <si>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</si>
  <si>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</si>
  <si>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</si>
  <si>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</si>
  <si>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</si>
  <si>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</si>
  <si>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</si>
  <si>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</si>
  <si>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</si>
  <si>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</si>
  <si>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</si>
  <si>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</si>
  <si>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</si>
  <si>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</si>
  <si>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</si>
  <si>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</si>
  <si>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</si>
  <si>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</si>
  <si>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</si>
  <si>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</si>
  <si>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</si>
  <si>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</si>
  <si>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</si>
  <si>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</si>
  <si>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</si>
  <si>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</si>
  <si>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</si>
  <si>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</si>
  <si>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</si>
  <si>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</si>
  <si>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</si>
  <si>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</si>
  <si>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</si>
  <si>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</si>
  <si>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</si>
  <si>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</si>
  <si>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</si>
  <si>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</si>
  <si>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</si>
  <si>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</si>
  <si>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</si>
  <si>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</si>
  <si>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</si>
  <si>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</si>
  <si>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</si>
  <si>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</si>
  <si>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</si>
  <si>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</si>
  <si>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</si>
  <si>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</si>
  <si>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</si>
  <si>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</si>
  <si>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</si>
  <si>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</si>
  <si>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</si>
  <si>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</si>
  <si>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</si>
  <si>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</si>
  <si>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</si>
  <si>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</si>
  <si>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</si>
  <si>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</si>
  <si>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</si>
  <si>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</si>
  <si>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</si>
  <si>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</si>
  <si>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</si>
  <si>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</si>
  <si>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</si>
  <si>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</si>
  <si>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</si>
  <si>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</si>
  <si>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</si>
  <si>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</si>
  <si>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</si>
  <si>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</si>
  <si>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</si>
  <si>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</si>
  <si>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</si>
  <si>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</si>
  <si>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</si>
  <si>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</si>
  <si>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</si>
  <si>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</si>
  <si>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</si>
  <si>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</si>
  <si>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</si>
  <si>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</si>
  <si>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</si>
  <si>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</si>
  <si>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</si>
  <si>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</si>
  <si>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</si>
  <si>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</si>
  <si>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</si>
  <si>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</si>
  <si>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</si>
  <si>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</si>
  <si>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</si>
  <si>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</si>
  <si>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</si>
  <si>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</si>
  <si>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</si>
  <si>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</si>
  <si>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</si>
  <si>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</si>
  <si>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</si>
  <si>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</si>
  <si>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</si>
  <si>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</si>
  <si>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</si>
  <si>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</si>
  <si>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</si>
  <si>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</si>
  <si>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</si>
  <si>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</si>
  <si>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</si>
  <si>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</si>
  <si>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</si>
  <si>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</si>
  <si>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</si>
  <si>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</si>
  <si>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</si>
  <si>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</si>
  <si>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</si>
  <si>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</si>
  <si>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</si>
  <si>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</si>
  <si>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</si>
  <si>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</si>
  <si>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</si>
  <si>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</si>
  <si>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</si>
  <si>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</si>
  <si>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</si>
  <si>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</si>
  <si>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</si>
  <si>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</si>
  <si>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</si>
  <si>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</si>
  <si>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</si>
  <si>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</si>
  <si>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</si>
  <si>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</si>
  <si>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</si>
  <si>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</si>
  <si>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</si>
  <si>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</si>
  <si>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</si>
  <si>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</si>
  <si>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</si>
  <si>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</si>
  <si>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</si>
  <si>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</si>
  <si>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</si>
  <si>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</si>
  <si>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</si>
  <si>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</si>
  <si>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</si>
  <si>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</si>
  <si>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</si>
  <si>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</si>
  <si>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</si>
  <si>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</si>
  <si>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</si>
  <si>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</si>
  <si>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</si>
  <si>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</si>
  <si>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</si>
  <si>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</si>
  <si>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</si>
  <si>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</si>
  <si>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</si>
  <si>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</si>
  <si>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</si>
  <si>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</si>
  <si>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</si>
  <si>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</si>
  <si>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</si>
  <si>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</si>
  <si>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</si>
  <si>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</si>
  <si>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</si>
  <si>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</si>
  <si>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</si>
  <si>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</si>
  <si>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</si>
  <si>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</si>
  <si>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</si>
  <si>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</si>
  <si>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</si>
  <si>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</si>
  <si>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</si>
  <si>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</si>
  <si>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</si>
  <si>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</si>
  <si>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</si>
  <si>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</si>
  <si>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</si>
  <si>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</si>
  <si>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</si>
  <si>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</si>
  <si>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</si>
  <si>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</si>
  <si>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</si>
  <si>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</si>
  <si>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</si>
  <si>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</si>
  <si>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</si>
  <si>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</si>
  <si>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</si>
  <si>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</si>
  <si>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</si>
  <si>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</si>
  <si>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</si>
  <si>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</si>
  <si>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</si>
  <si>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</si>
  <si>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</si>
  <si>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</si>
  <si>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</si>
  <si>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</si>
  <si>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</si>
  <si>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</si>
  <si>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</si>
  <si>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</si>
  <si>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</si>
  <si>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</si>
  <si>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</si>
  <si>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</si>
  <si>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</si>
  <si>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</si>
  <si>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</si>
  <si>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</si>
  <si>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</si>
  <si>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</si>
  <si>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</si>
  <si>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</si>
  <si>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</si>
  <si>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</si>
  <si>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</si>
  <si>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</si>
  <si>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</si>
  <si>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</si>
  <si>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</si>
  <si>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</si>
  <si>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</si>
  <si>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</si>
  <si>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</si>
  <si>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</si>
  <si>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</si>
  <si>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</si>
  <si>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</si>
  <si>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</si>
  <si>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</si>
  <si>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</si>
  <si>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</si>
  <si>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</si>
  <si>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</si>
  <si>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</si>
  <si>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</si>
  <si>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</si>
  <si>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</si>
  <si>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</si>
  <si>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</si>
  <si>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</si>
  <si>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</si>
  <si>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</si>
  <si>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</si>
  <si>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</si>
  <si>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</si>
  <si>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</si>
  <si>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</si>
  <si>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</si>
  <si>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</si>
  <si>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</si>
  <si>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</si>
  <si>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</si>
  <si>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</si>
  <si>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</si>
  <si>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</si>
  <si>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</si>
  <si>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</si>
  <si>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</si>
  <si>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</si>
  <si>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</si>
  <si>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</si>
  <si>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</si>
  <si>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</si>
  <si>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</si>
  <si>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</si>
  <si>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</si>
  <si>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</si>
  <si>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</si>
  <si>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</si>
  <si>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</si>
  <si>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</si>
  <si>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</si>
  <si>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</si>
  <si>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</si>
  <si>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</si>
  <si>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</si>
  <si>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</si>
  <si>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</si>
  <si>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</si>
  <si>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</si>
  <si>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</si>
  <si>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</si>
  <si>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</si>
  <si>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</si>
  <si>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</si>
  <si>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</si>
  <si>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</si>
  <si>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</si>
  <si>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</si>
  <si>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</si>
  <si>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</si>
  <si>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</si>
  <si>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</si>
  <si>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</si>
  <si>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</si>
  <si>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</si>
  <si>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</si>
  <si>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</si>
  <si>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</si>
  <si>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</si>
  <si>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</si>
  <si>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</si>
  <si>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</si>
  <si>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</si>
  <si>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</si>
  <si>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</si>
  <si>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</si>
  <si>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</si>
  <si>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</si>
  <si>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</si>
  <si>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</si>
  <si>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</si>
  <si>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</si>
  <si>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</si>
  <si>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</si>
  <si>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</si>
  <si>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</si>
  <si>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</si>
  <si>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</si>
  <si>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</si>
  <si>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</si>
  <si>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</si>
  <si>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</si>
  <si>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</si>
  <si>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</si>
  <si>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</si>
  <si>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</si>
  <si>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</si>
  <si>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</si>
  <si>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</si>
  <si>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</si>
  <si>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</si>
  <si>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</si>
  <si>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</si>
  <si>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</si>
  <si>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</si>
  <si>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</si>
  <si>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</si>
  <si>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</si>
  <si>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</si>
  <si>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</si>
  <si>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</si>
  <si>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</si>
  <si>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</si>
  <si>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</si>
  <si>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</si>
  <si>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</si>
  <si>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</si>
  <si>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</si>
  <si>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</si>
  <si>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</si>
  <si>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</si>
  <si>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</si>
  <si>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</si>
  <si>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</si>
  <si>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</si>
  <si>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</si>
  <si>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</si>
  <si>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</si>
  <si>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</si>
  <si>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</si>
  <si>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</si>
  <si>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</si>
  <si>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</si>
  <si>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</si>
  <si>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</si>
  <si>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</si>
  <si>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</si>
  <si>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</si>
  <si>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</si>
  <si>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</si>
  <si>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</si>
  <si>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</si>
  <si>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</si>
  <si>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</si>
  <si>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</si>
  <si>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</si>
  <si>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</si>
  <si>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</si>
  <si>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</si>
  <si>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</si>
  <si>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</si>
  <si>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</si>
  <si>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</si>
  <si>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</si>
  <si>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</si>
  <si>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</si>
  <si>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</si>
  <si>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</si>
  <si>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</si>
  <si>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</si>
  <si>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</si>
  <si>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</si>
  <si>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</si>
  <si>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</si>
  <si>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</si>
  <si>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</si>
  <si>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</si>
  <si>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</si>
  <si>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</si>
  <si>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</si>
  <si>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</si>
  <si>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</si>
  <si>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</si>
  <si>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</si>
  <si>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</si>
  <si>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</si>
  <si>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</si>
  <si>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</si>
  <si>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</si>
  <si>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</si>
  <si>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</si>
  <si>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</si>
  <si>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</si>
  <si>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</si>
  <si>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</si>
  <si>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</si>
  <si>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</si>
  <si>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</si>
  <si>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</si>
  <si>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</si>
  <si>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</si>
  <si>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</si>
  <si>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</si>
  <si>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</si>
  <si>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</si>
  <si>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</si>
  <si>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</si>
  <si>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</si>
  <si>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</si>
  <si>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</si>
  <si>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</si>
  <si>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</si>
  <si>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</si>
  <si>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</si>
  <si>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</si>
  <si>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</si>
  <si>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</si>
  <si>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</si>
  <si>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</si>
  <si>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</si>
  <si>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</si>
  <si>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</si>
  <si>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</si>
  <si>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</si>
  <si>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</si>
  <si>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</si>
  <si>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</si>
  <si>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</si>
  <si>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</si>
  <si>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</si>
  <si>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</si>
  <si>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</si>
  <si>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</si>
  <si>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</si>
  <si>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</si>
  <si>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</si>
  <si>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</si>
  <si>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</si>
  <si>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</si>
  <si>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</si>
  <si>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</si>
  <si>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</si>
  <si>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</si>
  <si>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</si>
  <si>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</si>
  <si>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</si>
  <si>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</si>
  <si>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</si>
  <si>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</si>
  <si>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</si>
  <si>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</si>
  <si>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</si>
  <si>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</si>
  <si>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</si>
  <si>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</si>
  <si>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</si>
  <si>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</si>
  <si>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</si>
  <si>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</si>
  <si>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</si>
  <si>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</si>
  <si>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</si>
  <si>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</si>
  <si>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</si>
  <si>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</si>
  <si>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</si>
  <si>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</si>
  <si>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</si>
  <si>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</si>
  <si>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</si>
  <si>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</si>
  <si>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</si>
  <si>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</si>
  <si>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</si>
  <si>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</si>
  <si>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</si>
  <si>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</si>
  <si>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</si>
  <si>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</si>
  <si>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</si>
  <si>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</si>
  <si>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</si>
  <si>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</si>
  <si>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</si>
  <si>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</si>
  <si>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</si>
  <si>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</si>
  <si>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</si>
  <si>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</si>
  <si>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</si>
  <si>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</si>
  <si>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</si>
  <si>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</si>
  <si>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</si>
  <si>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</si>
  <si>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</si>
  <si>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</si>
  <si>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</si>
  <si>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</si>
  <si>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</si>
  <si>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</si>
  <si>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</si>
  <si>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</si>
  <si>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</si>
  <si>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</si>
  <si>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</si>
  <si>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</si>
  <si>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</si>
  <si>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</si>
  <si>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</si>
  <si>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</si>
  <si>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</si>
  <si>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</si>
  <si>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</si>
  <si>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</si>
  <si>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</si>
  <si>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</si>
  <si>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</si>
  <si>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</si>
  <si>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</si>
  <si>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</si>
  <si>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</si>
  <si>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</si>
  <si>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</si>
  <si>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</si>
  <si>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</si>
  <si>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</si>
  <si>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</si>
  <si>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</si>
  <si>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</si>
  <si>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</si>
  <si>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</si>
  <si>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</si>
  <si>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</si>
  <si>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</si>
  <si>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</si>
  <si>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</si>
  <si>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</si>
  <si>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</si>
  <si>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</si>
  <si>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</si>
  <si>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</si>
  <si>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</si>
  <si>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</si>
  <si>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</si>
  <si>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</si>
  <si>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</si>
  <si>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</si>
  <si>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</si>
  <si>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</si>
  <si>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</si>
  <si>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</si>
  <si>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</si>
  <si>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</si>
  <si>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</si>
  <si>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</si>
  <si>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</si>
  <si>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</si>
  <si>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</si>
  <si>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</si>
  <si>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</si>
  <si>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</si>
  <si>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</si>
  <si>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</si>
  <si>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</si>
  <si>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</si>
  <si>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</si>
  <si>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</si>
  <si>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</si>
  <si>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</si>
  <si>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</si>
  <si>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</si>
  <si>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</si>
  <si>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</si>
  <si>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</si>
  <si>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</si>
  <si>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</si>
  <si>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</si>
  <si>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</si>
  <si>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</si>
  <si>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</si>
  <si>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</si>
  <si>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</si>
  <si>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</si>
  <si>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</si>
  <si>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</si>
  <si>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</si>
  <si>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</si>
  <si>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</si>
  <si>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</si>
  <si>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</si>
  <si>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</si>
  <si>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</si>
  <si>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</si>
  <si>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</si>
  <si>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</si>
  <si>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</si>
  <si>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</si>
  <si>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</si>
  <si>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</si>
  <si>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</si>
  <si>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</si>
  <si>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</si>
  <si>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</si>
  <si>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</si>
  <si>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</si>
  <si>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</si>
  <si>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</si>
  <si>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</si>
  <si>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</si>
  <si>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</si>
  <si>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</si>
  <si>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</si>
  <si>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</si>
  <si>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</si>
  <si>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</si>
  <si>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</si>
  <si>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</si>
  <si>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</si>
  <si>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</si>
  <si>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</si>
  <si>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</si>
  <si>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</si>
  <si>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</si>
  <si>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</si>
  <si>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</si>
  <si>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</si>
  <si>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</si>
  <si>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</si>
  <si>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</si>
  <si>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</si>
  <si>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</si>
  <si>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</si>
  <si>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</si>
  <si>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</si>
  <si>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</si>
  <si>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</si>
  <si>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</si>
  <si>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</si>
  <si>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</si>
  <si>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</si>
  <si>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</si>
  <si>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</si>
  <si>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</si>
  <si>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</si>
  <si>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</si>
  <si>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</si>
  <si>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</si>
  <si>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</si>
  <si>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</si>
  <si>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</si>
  <si>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</si>
  <si>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</si>
  <si>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</si>
  <si>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</si>
  <si>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</si>
  <si>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</si>
  <si>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</si>
  <si>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</si>
  <si>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</si>
  <si>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</si>
  <si>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</si>
  <si>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</si>
  <si>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</si>
  <si>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</si>
  <si>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</si>
  <si>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</si>
  <si>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</si>
  <si>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</si>
  <si>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</si>
  <si>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</si>
  <si>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</si>
  <si>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</si>
  <si>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</si>
  <si>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</si>
  <si>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</si>
  <si>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</si>
  <si>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</si>
  <si>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</si>
  <si>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</si>
  <si>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</si>
  <si>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</si>
  <si>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</si>
  <si>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</si>
  <si>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</si>
  <si>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</si>
  <si>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</si>
  <si>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</si>
  <si>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</si>
  <si>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</si>
  <si>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</si>
  <si>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</si>
  <si>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</si>
  <si>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</si>
  <si>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</si>
  <si>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</si>
  <si>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</si>
  <si>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</si>
  <si>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</si>
  <si>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</si>
  <si>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</si>
  <si>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</si>
  <si>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</si>
  <si>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</si>
  <si>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</si>
  <si>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</si>
  <si>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</si>
  <si>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</si>
  <si>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</si>
  <si>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</si>
  <si>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</si>
  <si>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</si>
  <si>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</si>
  <si>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</si>
  <si>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</si>
  <si>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</si>
  <si>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</si>
  <si>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</si>
  <si>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</si>
  <si>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</si>
  <si>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</si>
  <si>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</si>
  <si>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</si>
  <si>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</si>
  <si>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</si>
  <si>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</si>
  <si>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</si>
  <si>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</si>
  <si>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</si>
  <si>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</si>
  <si>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</si>
  <si>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</si>
  <si>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</si>
  <si>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</si>
  <si>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</si>
  <si>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</si>
  <si>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</si>
  <si>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</si>
  <si>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</si>
  <si>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</si>
  <si>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</si>
  <si>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</si>
  <si>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</si>
  <si>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</si>
  <si>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</si>
  <si>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</si>
  <si>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</si>
  <si>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</si>
  <si>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</si>
  <si>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</si>
  <si>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</si>
  <si>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</si>
  <si>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</si>
  <si>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</si>
  <si>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</si>
  <si>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</si>
  <si>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</si>
  <si>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</si>
  <si>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</si>
  <si>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</si>
  <si>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</si>
  <si>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</si>
  <si>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</si>
  <si>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</si>
  <si>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</si>
  <si>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</si>
  <si>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</si>
  <si>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</si>
  <si>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</si>
  <si>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</si>
  <si>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</si>
  <si>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</si>
  <si>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</si>
  <si>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</si>
  <si>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</si>
  <si>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</si>
  <si>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</si>
  <si>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</si>
  <si>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</si>
  <si>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</si>
  <si>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</si>
  <si>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</si>
  <si>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</si>
  <si>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</si>
  <si>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</si>
  <si>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</si>
  <si>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</si>
  <si>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</si>
  <si>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</si>
  <si>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</si>
  <si>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</si>
  <si>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</si>
  <si>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</si>
  <si>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</si>
  <si>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</si>
  <si>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</si>
  <si>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</si>
  <si>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</si>
  <si>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</si>
  <si>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</si>
  <si>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</si>
  <si>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</si>
  <si>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</si>
  <si>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</si>
  <si>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</si>
  <si>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</si>
  <si>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</si>
  <si>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</si>
  <si>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</si>
  <si>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</si>
  <si>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</si>
  <si>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</si>
  <si>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</si>
  <si>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</si>
  <si>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</si>
  <si>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</si>
  <si>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</si>
  <si>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</si>
  <si>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</si>
  <si>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</si>
  <si>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</si>
  <si>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</si>
  <si>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</si>
  <si>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</si>
  <si>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</si>
  <si>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</si>
  <si>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</si>
  <si>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</si>
  <si>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</si>
  <si>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</si>
  <si>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</si>
  <si>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</si>
  <si>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</si>
  <si>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</si>
  <si>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</si>
  <si>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</si>
  <si>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</si>
  <si>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</si>
  <si>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</si>
  <si>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</si>
  <si>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</si>
  <si>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</si>
  <si>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</si>
  <si>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</si>
  <si>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</si>
  <si>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</si>
  <si>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</si>
  <si>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</si>
  <si>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</si>
  <si>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</si>
  <si>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</si>
  <si>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</si>
  <si>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</si>
  <si>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</si>
  <si>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</si>
  <si>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</si>
  <si>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</si>
  <si>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</si>
  <si>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</si>
  <si>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</si>
  <si>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</si>
  <si>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</si>
  <si>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</si>
  <si>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</si>
  <si>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</si>
  <si>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</si>
  <si>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</si>
  <si>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</si>
  <si>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</si>
  <si>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</si>
  <si>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</si>
  <si>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</si>
  <si>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</si>
  <si>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</si>
  <si>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</si>
  <si>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</si>
  <si>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</si>
  <si>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</si>
  <si>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</si>
  <si>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</si>
  <si>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</si>
  <si>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</si>
  <si>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</si>
  <si>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</si>
  <si>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</si>
  <si>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</si>
  <si>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</si>
  <si>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</si>
  <si>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</si>
  <si>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</si>
  <si>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</si>
  <si>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</si>
  <si>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</si>
  <si>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</si>
  <si>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</si>
  <si>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</si>
  <si>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</si>
  <si>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</si>
  <si>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</si>
  <si>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</si>
  <si>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</si>
  <si>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</si>
  <si>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</si>
  <si>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</si>
  <si>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</si>
  <si>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</si>
  <si>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</si>
  <si>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</si>
  <si>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</si>
  <si>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</si>
  <si>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</si>
  <si>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</si>
  <si>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</si>
  <si>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</si>
  <si>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</si>
  <si>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</si>
  <si>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</si>
  <si>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</si>
  <si>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</si>
  <si>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</si>
  <si>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</si>
  <si>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</si>
  <si>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</si>
  <si>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</si>
  <si>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</si>
  <si>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</si>
  <si>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</si>
  <si>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</si>
  <si>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</si>
  <si>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</si>
  <si>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</si>
  <si>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</si>
  <si>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</si>
  <si>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</si>
  <si>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</si>
  <si>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</si>
  <si>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</si>
  <si>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</si>
  <si>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</si>
  <si>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</si>
  <si>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</si>
  <si>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</si>
  <si>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</si>
  <si>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</si>
  <si>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</si>
  <si>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</si>
  <si>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</si>
  <si>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</si>
  <si>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</si>
  <si>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</si>
  <si>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</si>
  <si>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</si>
  <si>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</si>
  <si>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</si>
  <si>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</si>
  <si>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</si>
  <si>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</si>
  <si>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</si>
  <si>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</si>
  <si>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</si>
  <si>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</si>
  <si>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</si>
  <si>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</si>
  <si>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</si>
  <si>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</si>
  <si>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</si>
  <si>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</si>
  <si>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</si>
  <si>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</si>
  <si>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</si>
  <si>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</si>
  <si>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</si>
  <si>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</si>
  <si>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</si>
  <si>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</si>
  <si>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</si>
  <si>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</si>
  <si>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</si>
  <si>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</si>
  <si>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</si>
  <si>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</si>
  <si>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</si>
  <si>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</si>
  <si>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</si>
  <si>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</si>
  <si>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</si>
  <si>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</si>
  <si>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</si>
  <si>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</si>
  <si>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</si>
  <si>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</si>
  <si>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</si>
  <si>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</si>
  <si>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</si>
  <si>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</si>
  <si>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</si>
  <si>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</si>
  <si>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</si>
  <si>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</si>
  <si>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</si>
  <si>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</si>
  <si>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</si>
  <si>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</si>
  <si>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</si>
  <si>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</si>
  <si>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</si>
  <si>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</si>
  <si>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</si>
  <si>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</si>
  <si>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</si>
  <si>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</si>
  <si>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</si>
  <si>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</si>
  <si>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</si>
  <si>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</si>
  <si>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</si>
  <si>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</si>
  <si>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</si>
  <si>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</si>
  <si>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</si>
  <si>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</si>
  <si>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</si>
  <si>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</si>
  <si>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</si>
  <si>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</si>
  <si>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</si>
  <si>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</si>
  <si>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</si>
  <si>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</si>
  <si>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</si>
  <si>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</si>
  <si>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</si>
  <si>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</si>
  <si>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</si>
  <si>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</si>
  <si>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</si>
  <si>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</si>
  <si>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</si>
  <si>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</si>
  <si>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</si>
  <si>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</si>
  <si>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</si>
  <si>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</si>
  <si>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</si>
  <si>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</si>
  <si>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</si>
  <si>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</si>
  <si>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</si>
  <si>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</si>
  <si>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</si>
  <si>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</si>
  <si>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</si>
  <si>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</si>
  <si>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</si>
  <si>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</si>
  <si>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</si>
  <si>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</si>
  <si>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</si>
  <si>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</si>
  <si>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</si>
  <si>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</si>
  <si>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</si>
  <si>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</si>
  <si>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</si>
  <si>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</si>
  <si>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</si>
  <si>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</si>
  <si>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</si>
  <si>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</si>
  <si>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</si>
  <si>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</si>
  <si>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</si>
  <si>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</si>
  <si>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</si>
  <si>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</si>
  <si>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</si>
  <si>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</si>
  <si>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</si>
  <si>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</si>
  <si>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</si>
  <si>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</si>
  <si>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</si>
  <si>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</si>
  <si>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</si>
  <si>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</si>
  <si>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</si>
  <si>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</si>
  <si>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</si>
  <si>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</si>
  <si>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</si>
  <si>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</si>
  <si>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</si>
  <si>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</si>
  <si>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</si>
  <si>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</si>
  <si>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</si>
  <si>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</si>
  <si>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</si>
  <si>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</si>
  <si>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</si>
  <si>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</si>
  <si>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</si>
  <si>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</si>
  <si>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</si>
  <si>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</si>
  <si>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</si>
  <si>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</si>
  <si>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</si>
  <si>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</si>
  <si>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</si>
  <si>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</si>
  <si>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</si>
  <si>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</si>
  <si>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</si>
  <si>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</si>
  <si>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</si>
  <si>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</si>
  <si>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</si>
  <si>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</si>
  <si>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</si>
  <si>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</si>
  <si>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</si>
  <si>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</si>
  <si>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</si>
  <si>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</si>
  <si>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</si>
  <si>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</si>
  <si>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</si>
  <si>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</si>
  <si>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</si>
  <si>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</si>
  <si>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</si>
  <si>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</si>
  <si>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</si>
  <si>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</si>
  <si>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</si>
  <si>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</si>
  <si>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</si>
  <si>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</si>
  <si>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</si>
  <si>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</si>
  <si>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</si>
  <si>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</si>
  <si>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</si>
  <si>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</si>
  <si>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</si>
  <si>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</si>
  <si>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</si>
  <si>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</si>
  <si>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</si>
  <si>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</si>
  <si>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</si>
  <si>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</si>
  <si>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</si>
  <si>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</si>
  <si>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</si>
  <si>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</si>
  <si>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</si>
  <si>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</si>
  <si>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</si>
  <si>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</si>
  <si>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</si>
  <si>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</si>
  <si>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</si>
  <si>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</si>
  <si>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</si>
  <si>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</si>
  <si>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</si>
  <si>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</si>
  <si>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</si>
  <si>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</si>
  <si>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</si>
  <si>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</si>
  <si>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</si>
  <si>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</si>
  <si>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</si>
  <si>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</si>
  <si>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</si>
  <si>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</si>
  <si>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</si>
  <si>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</si>
  <si>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</si>
  <si>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</si>
  <si>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</si>
  <si>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</si>
  <si>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</si>
  <si>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</si>
  <si>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</si>
  <si>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</si>
  <si>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</si>
  <si>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</si>
  <si>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</si>
  <si>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</si>
  <si>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</si>
  <si>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</si>
  <si>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</si>
  <si>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</si>
  <si>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</si>
  <si>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</si>
  <si>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</si>
  <si>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</si>
  <si>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</si>
  <si>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</si>
  <si>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</si>
  <si>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</si>
  <si>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</si>
  <si>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</si>
  <si>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</si>
  <si>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</si>
  <si>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</si>
  <si>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</si>
  <si>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</si>
  <si>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</si>
  <si>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</si>
  <si>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</si>
  <si>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</si>
  <si>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</si>
  <si>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</si>
  <si>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</si>
  <si>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</si>
  <si>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</si>
  <si>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</si>
  <si>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</si>
  <si>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</si>
  <si>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</si>
  <si>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</si>
  <si>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</si>
  <si>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</si>
  <si>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</si>
  <si>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</si>
  <si>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</si>
  <si>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</si>
  <si>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</si>
  <si>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</si>
  <si>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</si>
  <si>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</si>
  <si>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</si>
  <si>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</si>
  <si>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</si>
  <si>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</si>
  <si>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</si>
  <si>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</si>
  <si>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</si>
  <si>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</si>
  <si>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</si>
  <si>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</si>
  <si>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</si>
  <si>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</si>
  <si>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</si>
  <si>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</si>
  <si>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</si>
  <si>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</si>
  <si>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</si>
  <si>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</si>
  <si>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</si>
  <si>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</si>
  <si>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</si>
  <si>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</si>
  <si>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</si>
  <si>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</si>
  <si>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</si>
  <si>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</si>
  <si>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</si>
  <si>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</si>
  <si>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</si>
  <si>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</si>
  <si>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</si>
  <si>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</si>
  <si>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</si>
  <si>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</si>
  <si>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</si>
  <si>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</si>
  <si>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</si>
  <si>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</si>
  <si>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</si>
  <si>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</si>
  <si>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</si>
  <si>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</si>
  <si>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</si>
  <si>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</si>
  <si>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</si>
  <si>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</si>
  <si>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</si>
  <si>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</si>
  <si>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</si>
  <si>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</si>
  <si>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</si>
  <si>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</si>
  <si>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</si>
  <si>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</si>
  <si>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</si>
  <si>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</si>
  <si>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</si>
  <si>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</si>
  <si>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</si>
  <si>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</si>
  <si>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</si>
  <si>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</si>
  <si>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</si>
  <si>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</si>
  <si>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</si>
  <si>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</si>
  <si>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</si>
  <si>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</si>
  <si>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</si>
  <si>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</si>
  <si>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</si>
  <si>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</si>
  <si>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</si>
  <si>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</si>
  <si>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</si>
  <si>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</si>
  <si>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</si>
  <si>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</si>
  <si>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</si>
  <si>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</si>
  <si>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</si>
  <si>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</si>
  <si>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</si>
  <si>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</si>
  <si>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</si>
  <si>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</si>
  <si>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</si>
  <si>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</si>
  <si>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</si>
  <si>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</si>
  <si>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</si>
  <si>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</si>
  <si>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</si>
  <si>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</si>
  <si>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</si>
  <si>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</si>
  <si>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</si>
  <si>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</si>
  <si>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</si>
  <si>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</si>
  <si>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</si>
  <si>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</si>
  <si>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</si>
  <si>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</si>
  <si>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</si>
  <si>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</si>
  <si>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</si>
  <si>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</si>
  <si>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</si>
  <si>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</si>
  <si>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</si>
  <si>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</si>
  <si>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</si>
  <si>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</si>
  <si>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</si>
  <si>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</si>
  <si>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</si>
  <si>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</si>
  <si>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</si>
  <si>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</si>
  <si>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</si>
  <si>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</si>
  <si>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</si>
  <si>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</si>
  <si>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</si>
  <si>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</si>
  <si>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</si>
  <si>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</si>
  <si>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</si>
  <si>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</si>
  <si>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</si>
  <si>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</si>
  <si>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</si>
  <si>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</si>
  <si>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</si>
  <si>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</si>
  <si>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</si>
  <si>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</si>
  <si>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</si>
  <si>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</si>
  <si>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</si>
  <si>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</si>
  <si>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</si>
  <si>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</si>
  <si>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</si>
  <si>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</si>
  <si>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</si>
  <si>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</si>
  <si>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</si>
  <si>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</si>
  <si>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</si>
  <si>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</si>
  <si>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</si>
  <si>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</si>
  <si>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</si>
  <si>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</si>
  <si>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</si>
  <si>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</si>
  <si>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</si>
  <si>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</si>
  <si>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</si>
  <si>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</si>
  <si>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</si>
  <si>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</si>
  <si>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</si>
  <si>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</si>
  <si>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</si>
  <si>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</si>
  <si>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</si>
  <si>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</si>
  <si>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</si>
  <si>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</si>
  <si>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</si>
  <si>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</si>
  <si>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</si>
  <si>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</si>
  <si>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</si>
  <si>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</si>
  <si>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</si>
  <si>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</si>
  <si>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</si>
  <si>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</si>
  <si>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</si>
  <si>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</si>
  <si>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</si>
  <si>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</si>
  <si>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</si>
  <si>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</si>
  <si>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</si>
  <si>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</si>
  <si>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</si>
  <si>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</si>
  <si>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</si>
  <si>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</si>
  <si>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</si>
  <si>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</si>
  <si>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</si>
  <si>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</si>
  <si>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</si>
  <si>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</si>
  <si>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</si>
  <si>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</si>
  <si>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</si>
  <si>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</si>
  <si>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</si>
  <si>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</si>
  <si>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</si>
  <si>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</si>
  <si>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</si>
  <si>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</si>
  <si>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</si>
  <si>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</si>
  <si>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</si>
  <si>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</si>
  <si>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</si>
  <si>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</si>
  <si>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</si>
  <si>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</si>
  <si>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</si>
  <si>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</si>
  <si>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</si>
  <si>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</si>
  <si>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</si>
  <si>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</si>
  <si>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</si>
  <si>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</si>
  <si>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</si>
  <si>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</si>
  <si>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</si>
  <si>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</si>
  <si>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</si>
  <si>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</si>
  <si>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</si>
  <si>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</si>
  <si>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</si>
  <si>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</si>
  <si>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</si>
  <si>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</si>
  <si>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</si>
  <si>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</si>
  <si>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</si>
  <si>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</si>
  <si>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</si>
  <si>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</si>
  <si>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</si>
  <si>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</si>
  <si>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</si>
  <si>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</si>
  <si>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</si>
  <si>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</si>
  <si>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</si>
  <si>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</si>
  <si>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</si>
  <si>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</si>
  <si>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</si>
  <si>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</si>
  <si>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</si>
  <si>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</si>
  <si>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</si>
  <si>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</si>
  <si>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</si>
  <si>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</si>
  <si>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</si>
  <si>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</si>
  <si>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</si>
  <si>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</si>
  <si>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</si>
  <si>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</si>
  <si>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</si>
  <si>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</si>
  <si>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</si>
  <si>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</si>
  <si>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</si>
  <si>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</si>
  <si>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</si>
  <si>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</si>
  <si>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</si>
  <si>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</si>
  <si>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</si>
  <si>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</si>
  <si>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</si>
  <si>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</si>
  <si>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</si>
  <si>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</si>
  <si>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</si>
  <si>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</si>
  <si>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</si>
  <si>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</si>
  <si>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</si>
  <si>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</si>
  <si>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</si>
  <si>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</si>
  <si>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</si>
  <si>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</si>
  <si>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</si>
  <si>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</si>
  <si>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</si>
  <si>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</si>
  <si>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</si>
  <si>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</si>
  <si>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</si>
  <si>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</si>
  <si>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</si>
  <si>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</si>
  <si>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</si>
  <si>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</si>
  <si>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</si>
  <si>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</si>
  <si>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</si>
  <si>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</si>
  <si>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</si>
  <si>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</si>
  <si>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</si>
  <si>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</si>
  <si>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</si>
  <si>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</si>
  <si>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</si>
  <si>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</si>
  <si>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</si>
  <si>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</si>
  <si>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</si>
  <si>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</si>
  <si>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</si>
  <si>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</si>
  <si>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</si>
  <si>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</si>
  <si>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</si>
  <si>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</si>
  <si>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</si>
  <si>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</si>
  <si>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</si>
  <si>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</si>
  <si>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</si>
  <si>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</si>
  <si>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</si>
  <si>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</si>
  <si>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</si>
  <si>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</si>
  <si>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</si>
  <si>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</si>
  <si>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</si>
  <si>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</si>
  <si>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</si>
  <si>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</si>
  <si>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</si>
  <si>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</si>
  <si>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</si>
  <si>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</si>
  <si>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</si>
  <si>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</si>
  <si>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</si>
  <si>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</si>
  <si>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</si>
  <si>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</si>
  <si>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</si>
  <si>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</si>
  <si>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</si>
  <si>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</si>
  <si>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</si>
  <si>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</si>
  <si>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</si>
  <si>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</si>
  <si>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</si>
  <si>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</si>
  <si>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</si>
  <si>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</si>
  <si>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</si>
  <si>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</si>
  <si>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</si>
  <si>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</si>
  <si>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</si>
  <si>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</si>
  <si>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</si>
  <si>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</si>
  <si>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</si>
  <si>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</si>
  <si>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</si>
  <si>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</si>
  <si>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</si>
  <si>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</si>
  <si>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</si>
  <si>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</si>
  <si>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</si>
  <si>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</si>
  <si>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</si>
  <si>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</si>
  <si>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</si>
  <si>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</si>
  <si>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</si>
  <si>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</si>
  <si>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</si>
  <si>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</si>
  <si>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</si>
  <si>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</si>
  <si>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</si>
  <si>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</si>
  <si>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</si>
  <si>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</si>
  <si>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</si>
  <si>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</si>
  <si>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</si>
  <si>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</si>
  <si>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</si>
  <si>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</si>
  <si>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</si>
  <si>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</si>
  <si>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</si>
  <si>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</si>
  <si>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</si>
  <si>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</si>
  <si>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</si>
  <si>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</si>
  <si>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</si>
  <si>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</si>
  <si>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</si>
  <si>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</si>
  <si>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</si>
  <si>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</si>
  <si>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</si>
  <si>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</si>
  <si>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</si>
  <si>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</si>
  <si>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</si>
  <si>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</si>
  <si>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</si>
  <si>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</si>
  <si>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</si>
  <si>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</si>
  <si>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</si>
  <si>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</si>
  <si>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</si>
  <si>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</si>
  <si>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</si>
  <si>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</si>
  <si>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</si>
  <si>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</si>
  <si>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</si>
  <si>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</si>
  <si>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</si>
  <si>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</si>
  <si>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</si>
  <si>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</si>
  <si>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</si>
  <si>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</si>
  <si>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</si>
  <si>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</si>
  <si>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</si>
  <si>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</si>
  <si>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</si>
  <si>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</si>
  <si>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</si>
  <si>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</si>
  <si>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</si>
  <si>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</si>
  <si>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</si>
  <si>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</si>
  <si>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</si>
  <si>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</si>
  <si>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</si>
  <si>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</si>
  <si>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</si>
  <si>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</si>
  <si>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</si>
  <si>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</si>
  <si>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</si>
  <si>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</si>
  <si>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</si>
  <si>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</si>
  <si>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</si>
  <si>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</si>
  <si>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</si>
  <si>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</si>
  <si>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</si>
  <si>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</si>
  <si>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</si>
  <si>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</si>
  <si>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</si>
  <si>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</si>
  <si>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</si>
  <si>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</si>
  <si>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</si>
  <si>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</si>
  <si>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</si>
  <si>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</si>
  <si>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</si>
  <si>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</si>
  <si>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</si>
  <si>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</si>
  <si>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</si>
  <si>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</si>
  <si>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</si>
  <si>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</si>
  <si>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</si>
  <si>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</si>
  <si>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</si>
  <si>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</si>
  <si>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</si>
  <si>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</si>
  <si>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</si>
  <si>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</si>
  <si>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</si>
  <si>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</si>
  <si>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</si>
  <si>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</si>
  <si>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</si>
  <si>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</si>
  <si>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</si>
  <si>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</si>
  <si>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</si>
  <si>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</si>
  <si>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</si>
  <si>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</si>
  <si>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</si>
  <si>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</si>
  <si>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</si>
  <si>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</si>
  <si>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</si>
  <si>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</si>
  <si>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</si>
  <si>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</si>
  <si>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</si>
  <si>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</si>
  <si>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</si>
  <si>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</si>
  <si>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</si>
  <si>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</si>
  <si>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</si>
  <si>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</si>
  <si>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</si>
  <si>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</si>
  <si>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</si>
  <si>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</si>
  <si>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</si>
  <si>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</si>
  <si>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</si>
  <si>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</si>
  <si>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</si>
  <si>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</si>
  <si>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</si>
  <si>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</si>
  <si>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</si>
  <si>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</si>
  <si>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</si>
  <si>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</si>
  <si>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</si>
  <si>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</si>
  <si>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</si>
  <si>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</si>
  <si>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</si>
  <si>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</si>
  <si>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</si>
  <si>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</si>
  <si>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</si>
  <si>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</si>
  <si>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</si>
  <si>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</si>
  <si>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</si>
  <si>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</si>
  <si>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</si>
  <si>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</si>
  <si>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</si>
  <si>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</si>
  <si>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</si>
  <si>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</si>
  <si>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</si>
  <si>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</si>
  <si>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</si>
  <si>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</si>
  <si>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</si>
  <si>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</si>
  <si>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</si>
  <si>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</si>
  <si>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</si>
  <si>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</si>
  <si>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</si>
  <si>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</si>
  <si>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</si>
  <si>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</si>
  <si>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</si>
  <si>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</si>
  <si>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</si>
  <si>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</si>
  <si>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</si>
  <si>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</si>
  <si>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</si>
  <si>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</si>
  <si>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</si>
  <si>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</si>
  <si>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</si>
  <si>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</si>
  <si>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</si>
  <si>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</si>
  <si>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</si>
  <si>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</si>
  <si>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</si>
  <si>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</si>
  <si>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</si>
  <si>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</si>
  <si>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</si>
  <si>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</si>
  <si>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</si>
  <si>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</si>
  <si>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</si>
  <si>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</si>
  <si>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</si>
  <si>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</si>
  <si>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</si>
  <si>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</si>
  <si>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</si>
  <si>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</si>
  <si>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</si>
  <si>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</si>
  <si>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</si>
  <si>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</si>
  <si>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</si>
  <si>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</si>
  <si>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</si>
  <si>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</si>
  <si>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</si>
  <si>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</si>
  <si>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</si>
  <si>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</si>
  <si>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</si>
  <si>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</si>
  <si>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</si>
  <si>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</si>
  <si>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</si>
  <si>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</si>
  <si>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</si>
  <si>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</si>
  <si>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</si>
  <si>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</si>
  <si>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</si>
  <si>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</si>
  <si>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</si>
  <si>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</si>
  <si>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</si>
  <si>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</si>
  <si>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</si>
  <si>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</si>
  <si>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</si>
  <si>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</si>
  <si>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</si>
  <si>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</si>
  <si>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</si>
  <si>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</si>
  <si>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</si>
  <si>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</si>
  <si>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</si>
  <si>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</si>
  <si>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</si>
  <si>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</si>
  <si>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</si>
  <si>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</si>
  <si>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</si>
  <si>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</si>
  <si>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</si>
  <si>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</si>
  <si>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</si>
  <si>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</si>
  <si>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</si>
  <si>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</si>
  <si>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</si>
  <si>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</si>
  <si>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</si>
  <si>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</si>
  <si>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</si>
  <si>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</si>
  <si>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</si>
  <si>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</si>
  <si>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</si>
  <si>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</si>
  <si>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</si>
  <si>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</si>
  <si>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</si>
  <si>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</si>
  <si>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</si>
  <si>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</si>
  <si>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</si>
  <si>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</si>
  <si>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</si>
  <si>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</si>
  <si>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</si>
  <si>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</si>
  <si>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</si>
  <si>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</si>
  <si>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</si>
  <si>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</si>
  <si>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</si>
  <si>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</si>
  <si>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</si>
  <si>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</si>
  <si>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</si>
  <si>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</si>
  <si>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</si>
  <si>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</si>
  <si>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</si>
  <si>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</si>
  <si>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</si>
  <si>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</si>
  <si>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</si>
  <si>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</si>
  <si>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</si>
  <si>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</si>
  <si>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</si>
  <si>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</si>
  <si>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</si>
  <si>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</si>
  <si>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</si>
  <si>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</si>
  <si>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</si>
  <si>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</si>
  <si>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</si>
  <si>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</si>
  <si>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</si>
  <si>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</si>
  <si>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</si>
  <si>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</si>
  <si>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</si>
  <si>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</si>
  <si>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</si>
  <si>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</si>
  <si>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</si>
  <si>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</si>
  <si>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</si>
  <si>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</si>
  <si>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</si>
  <si>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</si>
  <si>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</si>
  <si>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</si>
  <si>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</si>
  <si>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</si>
  <si>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</si>
  <si>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</si>
  <si>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</si>
  <si>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</si>
  <si>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</si>
  <si>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</si>
  <si>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</si>
  <si>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</si>
  <si>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</si>
  <si>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</si>
  <si>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</si>
  <si>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</si>
  <si>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</si>
  <si>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</si>
  <si>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</si>
  <si>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</si>
  <si>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</si>
  <si>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</si>
  <si>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</si>
  <si>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</si>
  <si>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</si>
  <si>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</si>
  <si>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</si>
  <si>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</si>
  <si>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</si>
  <si>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</si>
  <si>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</si>
  <si>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</si>
  <si>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</si>
  <si>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</si>
  <si>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</si>
  <si>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</si>
  <si>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</si>
  <si>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</si>
  <si>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</si>
  <si>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</si>
  <si>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</si>
  <si>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</si>
  <si>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</si>
  <si>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</si>
  <si>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</si>
  <si>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</si>
  <si>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</si>
  <si>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</si>
  <si>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</si>
  <si>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</si>
  <si>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</si>
  <si>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</si>
  <si>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</si>
  <si>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</si>
  <si>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</si>
  <si>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</si>
  <si>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</si>
  <si>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</si>
  <si>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</si>
  <si>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</si>
  <si>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</si>
  <si>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</si>
  <si>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</si>
  <si>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</si>
  <si>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</si>
  <si>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</si>
  <si>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</si>
  <si>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</si>
  <si>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</si>
  <si>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</si>
  <si>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</si>
  <si>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</si>
  <si>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</si>
  <si>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</si>
  <si>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</si>
  <si>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</si>
  <si>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</si>
  <si>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</si>
  <si>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</si>
  <si>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</si>
  <si>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</si>
  <si>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</si>
  <si>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</si>
  <si>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</si>
  <si>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</si>
  <si>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</si>
  <si>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</si>
  <si>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</si>
  <si>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</si>
  <si>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</si>
  <si>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</si>
  <si>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</si>
  <si>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</si>
  <si>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</si>
  <si>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</si>
  <si>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</si>
  <si>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</si>
  <si>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</si>
  <si>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</si>
  <si>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</si>
  <si>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</si>
  <si>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</si>
  <si>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</si>
  <si>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</si>
  <si>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</si>
  <si>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</si>
  <si>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</si>
  <si>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</si>
  <si>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</si>
  <si>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</si>
  <si>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</si>
  <si>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</si>
  <si>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</si>
  <si>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</si>
  <si>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</si>
  <si>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</si>
  <si>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</si>
  <si>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</si>
  <si>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</si>
  <si>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</si>
  <si>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</si>
  <si>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</si>
  <si>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</si>
  <si>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</si>
  <si>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</si>
  <si>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</si>
  <si>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</si>
  <si>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</si>
  <si>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</si>
  <si>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</si>
  <si>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</si>
  <si>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</si>
  <si>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</si>
  <si>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</si>
  <si>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</si>
  <si>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</si>
  <si>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</si>
  <si>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</si>
  <si>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</si>
  <si>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</si>
  <si>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</si>
  <si>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</si>
  <si>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</si>
  <si>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</si>
  <si>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</si>
  <si>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</si>
  <si>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</si>
  <si>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</si>
  <si>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</si>
  <si>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</si>
  <si>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</si>
  <si>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</si>
  <si>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</si>
  <si>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</si>
  <si>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</si>
  <si>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</si>
  <si>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</si>
  <si>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</si>
  <si>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</si>
  <si>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</si>
  <si>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</si>
  <si>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</si>
  <si>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</si>
  <si>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</si>
  <si>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</si>
  <si>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</si>
  <si>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</si>
  <si>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</si>
  <si>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</si>
  <si>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</si>
  <si>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</si>
  <si>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</si>
  <si>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</si>
  <si>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</si>
  <si>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</si>
  <si>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</si>
  <si>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</si>
  <si>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</si>
  <si>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</si>
  <si>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</si>
  <si>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</si>
  <si>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</si>
  <si>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</si>
  <si>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</si>
  <si>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</si>
  <si>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</si>
  <si>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</si>
  <si>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</si>
  <si>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</si>
  <si>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</si>
  <si>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</si>
  <si>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</si>
  <si>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</si>
  <si>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</si>
  <si>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</si>
  <si>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</si>
  <si>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</si>
  <si>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</si>
  <si>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</si>
  <si>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</si>
  <si>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</si>
  <si>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</si>
  <si>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</si>
  <si>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</si>
  <si>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</si>
  <si>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</si>
  <si>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</si>
  <si>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</si>
  <si>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</si>
  <si>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</si>
  <si>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</si>
  <si>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</si>
  <si>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</si>
  <si>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</si>
  <si>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</si>
  <si>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</si>
  <si>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</si>
  <si>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</si>
  <si>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</si>
  <si>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</si>
  <si>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</si>
  <si>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</si>
  <si>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</si>
  <si>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</si>
  <si>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</si>
  <si>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</si>
  <si>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</si>
  <si>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</si>
  <si>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</si>
  <si>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</si>
  <si>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</si>
  <si>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</si>
  <si>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</si>
  <si>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</si>
  <si>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</si>
  <si>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</si>
  <si>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</si>
  <si>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</si>
  <si>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</si>
  <si>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</si>
  <si>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</si>
  <si>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</si>
  <si>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</si>
  <si>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</si>
  <si>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</si>
  <si>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</si>
  <si>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</si>
  <si>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</si>
  <si>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</si>
  <si>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</si>
  <si>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</si>
  <si>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</si>
  <si>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</si>
  <si>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</si>
  <si>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</si>
  <si>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</si>
  <si>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</si>
  <si>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</si>
  <si>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</si>
  <si>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</si>
  <si>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</si>
  <si>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</si>
  <si>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</si>
  <si>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</si>
  <si>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</si>
  <si>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</si>
  <si>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</si>
  <si>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</si>
  <si>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</si>
  <si>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</si>
  <si>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</si>
  <si>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</si>
  <si>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</si>
  <si>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</si>
  <si>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</si>
  <si>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</si>
  <si>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</si>
  <si>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</si>
  <si>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</si>
  <si>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</si>
  <si>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</si>
  <si>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</si>
  <si>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</si>
  <si>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</si>
  <si>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</si>
  <si>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</si>
  <si>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</si>
  <si>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</si>
  <si>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</si>
  <si>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</si>
  <si>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</si>
  <si>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</si>
  <si>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</si>
  <si>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</si>
  <si>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</si>
  <si>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</si>
  <si>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</si>
  <si>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</si>
  <si>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</si>
  <si>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</si>
  <si>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</si>
  <si>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</si>
  <si>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</si>
  <si>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</si>
  <si>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</si>
  <si>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</si>
  <si>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</si>
  <si>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</si>
  <si>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</si>
  <si>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</si>
  <si>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</si>
  <si>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</si>
  <si>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</si>
  <si>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</si>
  <si>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</si>
  <si>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</si>
  <si>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</si>
  <si>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</si>
  <si>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</si>
  <si>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</si>
  <si>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</si>
  <si>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</si>
  <si>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</si>
  <si>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</si>
  <si>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</si>
  <si>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</si>
  <si>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</si>
  <si>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</si>
  <si>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</si>
  <si>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</si>
  <si>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</si>
  <si>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</si>
  <si>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</si>
  <si>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</si>
  <si>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</si>
  <si>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</si>
  <si>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</si>
  <si>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</si>
  <si>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</si>
  <si>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</si>
  <si>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</si>
  <si>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</si>
  <si>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</si>
  <si>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</si>
  <si>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</si>
  <si>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</si>
  <si>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</si>
  <si>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</si>
  <si>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</si>
  <si>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</si>
  <si>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</si>
  <si>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</si>
  <si>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</si>
  <si>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</si>
  <si>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</si>
  <si>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</si>
  <si>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</si>
  <si>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</si>
  <si>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</si>
  <si>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</si>
  <si>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</si>
  <si>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</si>
  <si>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</si>
  <si>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</si>
  <si>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</si>
  <si>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</si>
  <si>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</si>
  <si>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</si>
  <si>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</si>
  <si>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</si>
  <si>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</si>
  <si>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</si>
  <si>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</si>
  <si>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</si>
  <si>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</si>
  <si>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</si>
  <si>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</si>
  <si>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</si>
  <si>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</si>
  <si>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</si>
  <si>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</si>
  <si>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</si>
  <si>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</si>
  <si>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</si>
  <si>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</si>
  <si>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</si>
  <si>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</si>
  <si>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</si>
  <si>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</si>
  <si>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</si>
  <si>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</si>
  <si>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</si>
  <si>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</si>
  <si>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</si>
  <si>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</si>
  <si>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</si>
  <si>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</si>
  <si>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</si>
  <si>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</si>
  <si>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</si>
  <si>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</si>
  <si>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</si>
  <si>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</si>
  <si>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</si>
  <si>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</si>
  <si>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</si>
  <si>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</si>
  <si>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</si>
  <si>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</si>
  <si>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</si>
  <si>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</si>
  <si>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</si>
  <si>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</si>
  <si>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</si>
  <si>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</si>
  <si>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</si>
  <si>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</si>
  <si>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</si>
  <si>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</si>
  <si>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</si>
  <si>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</si>
  <si>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</si>
  <si>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</si>
  <si>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</si>
  <si>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</si>
  <si>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</si>
  <si>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</si>
  <si>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</si>
  <si>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</si>
  <si>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</si>
  <si>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</si>
  <si>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</si>
  <si>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</si>
  <si>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</si>
  <si>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</si>
  <si>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</si>
  <si>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</si>
  <si>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</si>
  <si>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</si>
  <si>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</si>
  <si>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</si>
  <si>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</si>
  <si>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</si>
  <si>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</si>
  <si>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</si>
  <si>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</si>
  <si>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</si>
  <si>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</si>
  <si>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</si>
  <si>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</si>
  <si>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</si>
  <si>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</si>
  <si>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</si>
  <si>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</si>
  <si>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</si>
  <si>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</si>
  <si>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</si>
  <si>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</si>
  <si>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</si>
  <si>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</si>
  <si>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</si>
  <si>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</si>
  <si>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</si>
  <si>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</si>
  <si>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</si>
  <si>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</si>
  <si>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</si>
  <si>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</si>
  <si>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</si>
  <si>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</si>
  <si>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</si>
  <si>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</si>
  <si>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</si>
  <si>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</si>
  <si>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</si>
  <si>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</si>
  <si>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</si>
  <si>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</si>
  <si>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</si>
  <si>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</si>
  <si>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</si>
  <si>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</si>
  <si>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</si>
  <si>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</si>
  <si>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</si>
  <si>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</si>
  <si>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</si>
  <si>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</si>
  <si>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</si>
  <si>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</si>
  <si>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</si>
  <si>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</si>
  <si>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</si>
  <si>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</si>
  <si>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</si>
  <si>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</si>
  <si>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</si>
  <si>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</si>
  <si>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</si>
  <si>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</si>
  <si>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</si>
  <si>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</si>
  <si>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</si>
  <si>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</si>
  <si>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</si>
  <si>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</si>
  <si>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</si>
  <si>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</si>
  <si>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</si>
  <si>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</si>
  <si>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</si>
  <si>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</si>
  <si>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</si>
  <si>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</si>
  <si>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</si>
  <si>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</si>
  <si>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</si>
  <si>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</si>
  <si>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</si>
  <si>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</si>
  <si>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</si>
  <si>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</si>
  <si>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</si>
  <si>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</si>
  <si>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</si>
  <si>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</si>
  <si>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</si>
  <si>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</si>
  <si>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</si>
  <si>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</si>
  <si>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</si>
  <si>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</si>
  <si>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</si>
  <si>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</si>
  <si>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</si>
  <si>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</si>
  <si>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</si>
  <si>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</si>
  <si>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</si>
  <si>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</si>
  <si>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</si>
  <si>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</si>
  <si>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</si>
  <si>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</si>
  <si>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</si>
  <si>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</si>
  <si>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</si>
  <si>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</si>
  <si>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</si>
  <si>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</si>
  <si>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</si>
  <si>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</si>
  <si>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</si>
  <si>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</si>
  <si>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</si>
  <si>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</si>
  <si>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</si>
  <si>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</si>
  <si>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</si>
  <si>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</si>
  <si>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</si>
  <si>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</si>
  <si>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</si>
  <si>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</si>
  <si>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</si>
  <si>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</si>
  <si>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</si>
  <si>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</si>
  <si>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</si>
  <si>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</si>
  <si>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</si>
  <si>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</si>
  <si>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</si>
  <si>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</si>
  <si>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</si>
  <si>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</si>
  <si>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</si>
  <si>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</si>
  <si>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</si>
  <si>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</si>
  <si>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</si>
  <si>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</si>
  <si>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</si>
  <si>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</si>
  <si>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</si>
  <si>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</si>
  <si>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</si>
  <si>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</si>
  <si>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</si>
  <si>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</si>
  <si>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</si>
  <si>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</si>
  <si>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</si>
  <si>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</si>
  <si>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</si>
  <si>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</si>
  <si>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</si>
  <si>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</si>
  <si>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</si>
  <si>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</si>
  <si>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</si>
  <si>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</si>
  <si>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</si>
  <si>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</si>
  <si>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</si>
  <si>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</si>
  <si>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</si>
  <si>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</si>
  <si>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</si>
  <si>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</si>
  <si>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</si>
  <si>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</si>
  <si>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</si>
  <si>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</si>
  <si>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</si>
  <si>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</si>
  <si>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</si>
  <si>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</si>
  <si>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</si>
  <si>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</si>
  <si>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</si>
  <si>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</si>
  <si>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</si>
  <si>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</si>
  <si>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</si>
  <si>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</si>
  <si>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</si>
  <si>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</si>
  <si>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</si>
  <si>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</si>
  <si>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</si>
  <si>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</si>
  <si>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</si>
  <si>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</si>
  <si>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</si>
  <si>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</si>
  <si>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</si>
  <si>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</si>
  <si>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</si>
  <si>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</si>
  <si>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</si>
  <si>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</si>
  <si>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</si>
  <si>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</si>
  <si>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</si>
  <si>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</si>
  <si>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</si>
  <si>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</si>
  <si>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</si>
  <si>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</si>
  <si>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</si>
  <si>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</si>
  <si>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</si>
  <si>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</si>
  <si>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</si>
  <si>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</si>
  <si>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</si>
  <si>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</si>
  <si>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</si>
  <si>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</si>
  <si>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</si>
  <si>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</si>
  <si>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</si>
  <si>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</si>
  <si>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</si>
  <si>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</si>
  <si>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</si>
  <si>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</si>
  <si>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</si>
  <si>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</si>
  <si>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</si>
  <si>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</si>
  <si>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</si>
  <si>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</si>
  <si>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</si>
  <si>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</si>
  <si>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</si>
  <si>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</si>
  <si>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</si>
  <si>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</si>
  <si>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</si>
  <si>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</si>
  <si>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</si>
  <si>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</si>
  <si>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</si>
  <si>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</si>
  <si>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</si>
  <si>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</si>
  <si>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</si>
  <si>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</si>
  <si>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</si>
  <si>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</si>
  <si>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</si>
  <si>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</si>
  <si>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</si>
  <si>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</si>
  <si>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</si>
  <si>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</si>
  <si>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</si>
  <si>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</si>
  <si>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</si>
  <si>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</si>
  <si>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</si>
  <si>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</si>
  <si>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</si>
  <si>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</si>
  <si>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</si>
  <si>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</si>
  <si>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</si>
  <si>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</si>
  <si>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</si>
  <si>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</si>
  <si>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</si>
  <si>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</si>
  <si>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</si>
  <si>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</si>
  <si>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</si>
  <si>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</si>
  <si>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</si>
  <si>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</si>
  <si>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</si>
  <si>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</si>
  <si>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</si>
  <si>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</si>
  <si>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</si>
  <si>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</si>
  <si>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</si>
  <si>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</si>
  <si>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</si>
  <si>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</si>
  <si>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</si>
  <si>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</si>
  <si>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</si>
  <si>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</si>
  <si>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</si>
  <si>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</si>
  <si>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</si>
  <si>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</si>
  <si>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</si>
  <si>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</si>
  <si>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</si>
  <si>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</si>
  <si>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</si>
  <si>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</si>
  <si>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</si>
  <si>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</si>
  <si>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</si>
  <si>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</si>
  <si>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</si>
  <si>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</si>
  <si>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</si>
  <si>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</si>
  <si>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</si>
  <si>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</si>
  <si>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</si>
  <si>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</si>
  <si>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</si>
  <si>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</si>
  <si>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</si>
  <si>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</si>
  <si>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</si>
  <si>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</si>
  <si>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</si>
  <si>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</si>
  <si>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</si>
  <si>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</si>
  <si>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</si>
  <si>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</si>
  <si>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</si>
  <si>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</si>
  <si>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</si>
  <si>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</si>
  <si>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</si>
  <si>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</si>
  <si>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</si>
  <si>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</si>
  <si>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</si>
  <si>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</si>
  <si>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</si>
  <si>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</si>
  <si>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</si>
  <si>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</si>
  <si>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</si>
  <si>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</si>
  <si>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</si>
  <si>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</si>
  <si>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</si>
  <si>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</si>
  <si>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</si>
  <si>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</si>
  <si>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</si>
  <si>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</si>
  <si>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</si>
  <si>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</si>
  <si>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</si>
  <si>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</si>
  <si>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</si>
  <si>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</si>
  <si>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</si>
  <si>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</si>
  <si>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</si>
  <si>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</si>
  <si>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</si>
  <si>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</si>
  <si>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</si>
  <si>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</si>
  <si>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</si>
  <si>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</si>
  <si>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</si>
  <si>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</si>
  <si>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</si>
  <si>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</si>
  <si>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</si>
  <si>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</si>
  <si>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</si>
  <si>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</si>
  <si>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</si>
  <si>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</si>
  <si>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</si>
  <si>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</si>
  <si>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</si>
  <si>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</si>
  <si>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</si>
  <si>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</si>
  <si>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</si>
  <si>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</si>
  <si>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</si>
  <si>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</si>
  <si>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</si>
  <si>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</si>
  <si>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</si>
  <si>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</si>
  <si>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</si>
  <si>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</si>
  <si>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</si>
  <si>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</si>
  <si>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</si>
  <si>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</si>
  <si>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</si>
  <si>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</si>
  <si>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</si>
  <si>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</si>
  <si>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</si>
  <si>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</si>
  <si>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</si>
  <si>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</si>
  <si>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</si>
  <si>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</si>
  <si>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</si>
  <si>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</si>
  <si>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</si>
  <si>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</si>
  <si>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</si>
  <si>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</si>
  <si>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</si>
  <si>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</si>
  <si>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</si>
  <si>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</si>
  <si>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</si>
  <si>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</si>
  <si>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</si>
  <si>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</si>
  <si>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</si>
  <si>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</si>
  <si>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</si>
  <si>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</si>
  <si>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</si>
  <si>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</si>
  <si>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</si>
  <si>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</si>
  <si>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</si>
  <si>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</si>
  <si>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</si>
  <si>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</si>
  <si>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</si>
  <si>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</si>
  <si>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</si>
  <si>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</si>
  <si>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</si>
  <si>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</si>
  <si>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</si>
  <si>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</si>
  <si>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</si>
  <si>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</si>
  <si>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</si>
  <si>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</si>
  <si>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</si>
  <si>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</si>
  <si>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</si>
  <si>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</si>
  <si>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</si>
  <si>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</si>
  <si>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</si>
  <si>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</si>
  <si>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</si>
  <si>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</si>
  <si>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</si>
  <si>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</si>
  <si>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</si>
  <si>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</si>
  <si>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</si>
  <si>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</si>
  <si>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</si>
  <si>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</si>
  <si>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</si>
  <si>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</si>
  <si>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</si>
  <si>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</si>
  <si>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</si>
  <si>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</si>
  <si>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</si>
  <si>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</si>
  <si>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</si>
  <si>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</si>
  <si>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</si>
  <si>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</si>
  <si>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</si>
  <si>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</si>
  <si>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</si>
  <si>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</si>
  <si>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</si>
  <si>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</si>
  <si>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</si>
  <si>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</si>
  <si>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</si>
  <si>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</si>
  <si>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</si>
  <si>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</si>
  <si>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</si>
  <si>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</si>
  <si>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</si>
  <si>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</si>
  <si>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</si>
  <si>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</si>
  <si>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</si>
  <si>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</si>
  <si>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</si>
  <si>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</si>
  <si>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</si>
  <si>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</si>
  <si>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</si>
  <si>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</si>
  <si>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</si>
  <si>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</si>
  <si>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</si>
  <si>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</si>
  <si>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</si>
  <si>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</si>
  <si>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</si>
  <si>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</si>
  <si>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</si>
  <si>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</si>
  <si>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</si>
  <si>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</si>
  <si>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</si>
  <si>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</si>
  <si>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</si>
  <si>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</si>
  <si>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</si>
  <si>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</si>
  <si>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</si>
  <si>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</si>
  <si>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</si>
  <si>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</si>
  <si>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</si>
  <si>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</si>
  <si>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</si>
  <si>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</si>
  <si>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</si>
  <si>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</si>
  <si>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</si>
  <si>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</si>
  <si>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</si>
  <si>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</si>
  <si>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</si>
  <si>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</si>
  <si>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</si>
  <si>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</si>
  <si>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</si>
  <si>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</si>
  <si>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</si>
  <si>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</si>
  <si>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</si>
  <si>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</si>
  <si>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</si>
  <si>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</si>
  <si>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</si>
  <si>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</si>
  <si>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</si>
  <si>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</si>
  <si>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</si>
  <si>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</si>
  <si>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</si>
  <si>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</si>
  <si>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</si>
  <si>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</si>
  <si>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</si>
  <si>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</si>
  <si>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</si>
  <si>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</si>
  <si>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</si>
  <si>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</si>
  <si>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</si>
  <si>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</si>
  <si>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</si>
  <si>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</si>
  <si>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</si>
  <si>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</si>
  <si>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</si>
  <si>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</si>
  <si>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</si>
  <si>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</si>
  <si>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</si>
  <si>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</si>
  <si>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</si>
  <si>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</si>
  <si>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</si>
  <si>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</si>
  <si>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</si>
  <si>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</si>
  <si>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</si>
  <si>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</si>
  <si>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</si>
  <si>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</si>
  <si>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</si>
  <si>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</si>
  <si>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</si>
  <si>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</si>
  <si>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</si>
  <si>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</si>
  <si>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</si>
  <si>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</si>
  <si>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</si>
  <si>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</si>
  <si>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</si>
  <si>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</si>
  <si>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</si>
  <si>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</si>
  <si>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</si>
  <si>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</si>
  <si>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</si>
  <si>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</si>
  <si>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</si>
  <si>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</si>
  <si>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</si>
  <si>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</si>
  <si>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</si>
  <si>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</si>
  <si>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</si>
  <si>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</si>
  <si>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</si>
  <si>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</si>
  <si>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</si>
  <si>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</si>
  <si>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</si>
  <si>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</si>
  <si>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</si>
  <si>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</si>
  <si>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</si>
  <si>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</si>
  <si>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</si>
  <si>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</si>
  <si>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</si>
  <si>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</si>
  <si>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</si>
  <si>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</si>
  <si>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</si>
  <si>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</si>
  <si>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</si>
  <si>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</si>
  <si>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</si>
  <si>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</si>
  <si>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</si>
  <si>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</si>
  <si>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</si>
  <si>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</si>
  <si>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</si>
  <si>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</si>
  <si>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</si>
  <si>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</si>
  <si>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</si>
  <si>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</si>
  <si>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</si>
  <si>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</si>
  <si>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</si>
  <si>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</si>
  <si>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</si>
  <si>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</si>
  <si>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</si>
  <si>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</si>
  <si>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</si>
  <si>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</si>
  <si>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</si>
  <si>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</si>
  <si>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</si>
  <si>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</si>
  <si>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</si>
  <si>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</si>
  <si>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</si>
  <si>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</si>
  <si>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</si>
  <si>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</si>
  <si>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</si>
  <si>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</si>
  <si>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</si>
  <si>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</si>
  <si>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</si>
  <si>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</si>
  <si>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</si>
  <si>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</si>
  <si>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</si>
  <si>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</si>
  <si>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</si>
  <si>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</si>
  <si>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</si>
  <si>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</si>
  <si>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</si>
  <si>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</si>
  <si>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</si>
  <si>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</si>
  <si>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</si>
  <si>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</si>
  <si>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</si>
  <si>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</si>
  <si>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</si>
  <si>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</si>
  <si>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</si>
  <si>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</si>
  <si>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</si>
  <si>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</si>
  <si>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</si>
  <si>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</si>
  <si>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</si>
  <si>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</si>
  <si>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</si>
  <si>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</si>
  <si>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</si>
  <si>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</si>
  <si>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</si>
  <si>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</si>
  <si>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</si>
  <si>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</si>
  <si>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</si>
  <si>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</si>
  <si>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</si>
  <si>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</si>
  <si>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</si>
  <si>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</si>
  <si>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</si>
  <si>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</si>
  <si>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</si>
  <si>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</si>
  <si>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</si>
  <si>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</si>
  <si>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</si>
  <si>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</si>
  <si>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</si>
  <si>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</si>
  <si>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</si>
  <si>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</si>
  <si>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</si>
  <si>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</si>
  <si>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</si>
  <si>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</si>
  <si>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</si>
  <si>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</si>
  <si>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</si>
  <si>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</si>
  <si>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</si>
  <si>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</si>
  <si>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</si>
  <si>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</si>
  <si>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</si>
  <si>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</si>
  <si>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</si>
  <si>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</si>
  <si>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</si>
  <si>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</si>
  <si>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</si>
  <si>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</si>
  <si>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</si>
  <si>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</si>
  <si>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</si>
  <si>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</si>
  <si>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</si>
  <si>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</si>
  <si>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</si>
  <si>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</si>
  <si>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</si>
  <si>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</si>
  <si>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</si>
  <si>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</si>
  <si>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</si>
  <si>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</si>
  <si>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</si>
  <si>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</si>
  <si>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</si>
  <si>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</si>
  <si>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</si>
  <si>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</si>
  <si>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</si>
  <si>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</si>
  <si>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</si>
  <si>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</si>
  <si>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</si>
  <si>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</si>
  <si>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</si>
  <si>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</si>
  <si>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</si>
  <si>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</si>
  <si>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</si>
  <si>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</si>
  <si>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</si>
  <si>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</si>
  <si>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</si>
  <si>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</si>
  <si>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</si>
  <si>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</si>
  <si>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</si>
  <si>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</si>
  <si>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</si>
  <si>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</si>
  <si>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</si>
  <si>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</si>
  <si>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</si>
  <si>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</si>
  <si>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</si>
  <si>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</si>
  <si>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</si>
  <si>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</si>
  <si>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</si>
  <si>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</si>
  <si>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</si>
  <si>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</si>
  <si>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</si>
  <si>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</si>
  <si>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</si>
  <si>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</si>
  <si>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</si>
  <si>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</si>
  <si>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</si>
  <si>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</si>
  <si>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</si>
  <si>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</si>
  <si>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</si>
  <si>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</si>
  <si>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</si>
  <si>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</si>
  <si>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</si>
  <si>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</si>
  <si>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</si>
  <si>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</si>
  <si>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</si>
  <si>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</si>
  <si>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</si>
  <si>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</si>
  <si>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</si>
  <si>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</si>
  <si>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</si>
  <si>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</si>
  <si>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</si>
  <si>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</si>
  <si>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</si>
  <si>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</si>
  <si>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</si>
  <si>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</si>
  <si>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</si>
  <si>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</si>
  <si>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</si>
  <si>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</si>
  <si>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</si>
  <si>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</si>
  <si>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</si>
  <si>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</si>
  <si>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</si>
  <si>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</si>
  <si>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</si>
  <si>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</si>
  <si>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</si>
  <si>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</si>
  <si>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</si>
  <si>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</si>
  <si>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</si>
  <si>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</si>
  <si>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</si>
  <si>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</si>
  <si>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</si>
  <si>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</si>
  <si>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</si>
  <si>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</si>
  <si>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</si>
  <si>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</si>
  <si>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</si>
  <si>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</si>
  <si>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</si>
  <si>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</si>
  <si>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</si>
  <si>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</si>
  <si>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</si>
  <si>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</si>
  <si>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</si>
  <si>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</si>
  <si>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</si>
  <si>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</si>
  <si>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</si>
  <si>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</si>
  <si>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</si>
  <si>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</si>
  <si>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</si>
  <si>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</si>
  <si>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</si>
  <si>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</si>
  <si>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</si>
  <si>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</si>
  <si>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</si>
  <si>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</si>
  <si>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</si>
  <si>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</si>
  <si>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</si>
  <si>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</si>
  <si>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</si>
  <si>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</si>
  <si>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</si>
  <si>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</si>
  <si>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</si>
  <si>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</si>
  <si>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</si>
  <si>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</si>
  <si>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</si>
  <si>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</si>
  <si>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</si>
  <si>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</si>
  <si>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</si>
  <si>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</si>
  <si>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</si>
  <si>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</si>
  <si>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</si>
  <si>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</si>
  <si>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</si>
  <si>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</si>
  <si>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</si>
  <si>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</si>
  <si>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</si>
  <si>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</si>
  <si>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</si>
  <si>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</si>
  <si>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</si>
  <si>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</si>
  <si>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</si>
  <si>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</si>
  <si>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</si>
  <si>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</si>
  <si>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</si>
  <si>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</si>
  <si>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</si>
  <si>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</si>
  <si>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</si>
  <si>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</si>
  <si>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</si>
  <si>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</si>
  <si>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</si>
  <si>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</si>
  <si>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</si>
  <si>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</si>
  <si>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</si>
  <si>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</si>
  <si>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</si>
  <si>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</si>
  <si>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</si>
  <si>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</si>
  <si>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</si>
  <si>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</si>
  <si>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</si>
  <si>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</si>
  <si>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</si>
  <si>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</si>
  <si>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</si>
  <si>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</si>
  <si>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</si>
  <si>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</si>
  <si>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</si>
  <si>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</si>
  <si>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</si>
  <si>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</si>
  <si>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</si>
  <si>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</si>
  <si>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</si>
  <si>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</si>
  <si>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</si>
  <si>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</si>
  <si>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</si>
  <si>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</si>
  <si>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</si>
  <si>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</si>
  <si>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</si>
  <si>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</si>
  <si>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</si>
  <si>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</si>
  <si>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</si>
  <si>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</si>
  <si>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</si>
  <si>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</si>
  <si>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</si>
  <si>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</si>
  <si>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</si>
  <si>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</si>
  <si>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</si>
  <si>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</si>
  <si>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</si>
  <si>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</si>
  <si>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</si>
  <si>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</si>
  <si>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</si>
  <si>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</si>
  <si>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</si>
  <si>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</si>
  <si>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</si>
  <si>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</si>
  <si>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</si>
  <si>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</si>
  <si>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</si>
  <si>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</si>
  <si>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</si>
  <si>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</si>
  <si>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</si>
  <si>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</si>
  <si>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</si>
  <si>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</si>
  <si>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</si>
  <si>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</si>
  <si>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</si>
  <si>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</si>
  <si>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</si>
  <si>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</si>
  <si>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</si>
  <si>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</si>
  <si>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</si>
  <si>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</si>
  <si>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</si>
  <si>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</si>
  <si>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</si>
  <si>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</si>
  <si>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</si>
  <si>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</si>
  <si>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</si>
  <si>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</si>
  <si>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</si>
  <si>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</si>
  <si>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</si>
  <si>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</si>
  <si>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</si>
  <si>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</si>
  <si>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</si>
  <si>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</si>
  <si>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</si>
  <si>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</si>
  <si>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</si>
  <si>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</si>
  <si>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</si>
  <si>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</si>
  <si>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</si>
  <si>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</si>
  <si>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</si>
  <si>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</si>
  <si>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</si>
  <si>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</si>
  <si>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</si>
  <si>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</si>
  <si>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</si>
  <si>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</si>
  <si>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</si>
  <si>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</si>
  <si>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</si>
  <si>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</si>
  <si>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</si>
  <si>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</si>
  <si>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</si>
  <si>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</si>
  <si>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</si>
  <si>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</si>
  <si>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</si>
  <si>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</si>
  <si>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</si>
  <si>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</si>
  <si>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</si>
  <si>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</si>
  <si>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</si>
  <si>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</si>
  <si>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</si>
  <si>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</si>
  <si>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</si>
  <si>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</si>
  <si>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</si>
  <si>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</si>
  <si>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</si>
  <si>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</si>
  <si>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</si>
  <si>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</si>
  <si>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</si>
  <si>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</si>
  <si>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</si>
  <si>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</si>
  <si>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</si>
  <si>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</si>
  <si>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</si>
  <si>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</si>
  <si>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</si>
  <si>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</si>
  <si>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</si>
  <si>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</si>
  <si>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</si>
  <si>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</si>
  <si>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</si>
  <si>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</si>
  <si>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</si>
  <si>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</si>
  <si>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</si>
  <si>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</si>
  <si>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</si>
  <si>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</si>
  <si>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</si>
  <si>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</si>
  <si>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</si>
  <si>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</si>
  <si>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</si>
  <si>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</si>
  <si>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</si>
  <si>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</si>
  <si>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</si>
  <si>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</si>
  <si>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</si>
  <si>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</si>
  <si>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</si>
  <si>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</si>
  <si>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</si>
  <si>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</si>
  <si>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</si>
  <si>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</si>
  <si>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</si>
  <si>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</si>
  <si>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</si>
  <si>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</si>
  <si>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</si>
  <si>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</si>
  <si>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</si>
  <si>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</si>
  <si>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</si>
  <si>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</si>
  <si>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</si>
  <si>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</si>
  <si>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</si>
  <si>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</si>
  <si>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</si>
  <si>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</si>
  <si>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</si>
  <si>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</si>
  <si>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</si>
  <si>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</si>
  <si>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</si>
  <si>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</si>
  <si>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</si>
  <si>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</si>
  <si>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</si>
  <si>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</si>
  <si>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</si>
  <si>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</si>
  <si>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</si>
  <si>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</si>
  <si>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</si>
  <si>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</si>
  <si>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</si>
  <si>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</si>
  <si>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</si>
  <si>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</si>
  <si>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</si>
  <si>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</si>
  <si>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</si>
  <si>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</si>
  <si>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</si>
  <si>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</si>
  <si>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</si>
  <si>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</si>
  <si>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</si>
  <si>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</si>
  <si>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</si>
  <si>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</si>
  <si>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</si>
  <si>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</si>
  <si>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</si>
  <si>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</si>
  <si>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</si>
  <si>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</si>
  <si>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</si>
  <si>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</si>
  <si>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</si>
  <si>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</si>
  <si>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</si>
  <si>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</si>
  <si>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</si>
  <si>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</si>
  <si>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</si>
  <si>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</si>
  <si>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</si>
  <si>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</si>
  <si>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</si>
  <si>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</si>
  <si>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</si>
  <si>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</si>
  <si>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</si>
  <si>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</si>
  <si>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</si>
  <si>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</si>
  <si>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</si>
  <si>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</si>
  <si>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</si>
  <si>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</si>
  <si>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</si>
  <si>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</si>
  <si>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</si>
  <si>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</si>
  <si>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</si>
  <si>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</si>
  <si>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</si>
  <si>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</si>
  <si>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</si>
  <si>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</si>
  <si>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</si>
  <si>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</si>
  <si>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</si>
  <si>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</si>
  <si>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</si>
  <si>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</si>
  <si>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</si>
  <si>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</si>
  <si>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</si>
  <si>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</si>
  <si>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</si>
  <si>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</si>
  <si>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</si>
  <si>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</si>
  <si>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</si>
  <si>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</si>
  <si>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</si>
  <si>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</si>
  <si>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</si>
  <si>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</si>
  <si>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</si>
  <si>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</si>
  <si>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</si>
  <si>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</si>
  <si>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</si>
  <si>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</si>
  <si>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</si>
  <si>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</si>
  <si>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</si>
  <si>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</si>
  <si>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</si>
  <si>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</si>
  <si>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</si>
  <si>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</si>
  <si>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</si>
  <si>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</si>
  <si>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</si>
  <si>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</si>
  <si>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</si>
  <si>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</si>
  <si>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</si>
  <si>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</si>
  <si>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</si>
  <si>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</si>
  <si>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</si>
  <si>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</si>
  <si>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</si>
  <si>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</si>
  <si>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</si>
  <si>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</si>
  <si>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</si>
  <si>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</si>
  <si>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</si>
  <si>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</si>
  <si>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</si>
  <si>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</si>
  <si>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</si>
  <si>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</si>
  <si>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</si>
  <si>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</si>
  <si>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</si>
  <si>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</si>
  <si>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</si>
  <si>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</si>
  <si>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</si>
  <si>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</si>
  <si>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</si>
  <si>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</si>
  <si>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</si>
  <si>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</si>
  <si>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</si>
  <si>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</si>
  <si>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</si>
  <si>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</si>
  <si>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</si>
  <si>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</si>
  <si>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</si>
  <si>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</si>
  <si>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</si>
  <si>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</si>
  <si>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</si>
  <si>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</si>
  <si>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</si>
  <si>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</si>
  <si>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</si>
  <si>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</si>
  <si>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</si>
  <si>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</si>
  <si>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</si>
  <si>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</si>
  <si>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</si>
  <si>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</si>
  <si>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</si>
  <si>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</si>
  <si>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</si>
  <si>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</si>
  <si>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</si>
  <si>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</si>
  <si>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</si>
  <si>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</si>
  <si>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</si>
  <si>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</si>
  <si>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</si>
  <si>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</si>
  <si>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</si>
  <si>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</si>
  <si>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</si>
  <si>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</si>
  <si>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</si>
  <si>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</si>
  <si>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</si>
  <si>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</si>
  <si>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</si>
  <si>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</si>
  <si>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</si>
  <si>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</si>
  <si>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</si>
  <si>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</si>
  <si>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</si>
  <si>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</si>
  <si>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</si>
  <si>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</si>
  <si>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</si>
  <si>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</si>
  <si>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</si>
  <si>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</si>
  <si>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</si>
  <si>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</si>
  <si>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</si>
  <si>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</si>
  <si>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</si>
  <si>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</si>
  <si>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</si>
  <si>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</si>
  <si>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</si>
  <si>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</si>
  <si>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</si>
  <si>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</si>
  <si>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</si>
  <si>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</si>
  <si>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</si>
  <si>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</si>
  <si>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</si>
  <si>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</si>
  <si>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</si>
  <si>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</si>
  <si>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</si>
  <si>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</si>
  <si>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</si>
  <si>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</si>
  <si>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</si>
  <si>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</si>
  <si>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</si>
  <si>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</si>
  <si>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</si>
  <si>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</si>
  <si>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</si>
  <si>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</si>
  <si>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</si>
  <si>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</si>
  <si>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</si>
  <si>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</si>
  <si>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</si>
  <si>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</si>
  <si>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</si>
  <si>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</si>
  <si>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</si>
  <si>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</si>
  <si>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</si>
  <si>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</si>
  <si>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</si>
  <si>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</si>
  <si>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</si>
  <si>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</si>
  <si>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</si>
  <si>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</si>
  <si>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</si>
  <si>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</si>
  <si>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</si>
  <si>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</si>
  <si>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</si>
  <si>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</si>
  <si>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</si>
  <si>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</si>
  <si>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</si>
  <si>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</si>
  <si>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</si>
  <si>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</si>
  <si>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</si>
  <si>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</si>
  <si>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</si>
  <si>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</si>
  <si>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</si>
  <si>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</si>
  <si>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</si>
  <si>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</si>
  <si>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</si>
  <si>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</si>
  <si>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</si>
  <si>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</si>
  <si>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</si>
  <si>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</si>
  <si>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</si>
  <si>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</si>
  <si>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</si>
  <si>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</si>
  <si>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</si>
  <si>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</si>
  <si>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</si>
  <si>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</si>
  <si>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</si>
  <si>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</si>
  <si>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</si>
  <si>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</si>
  <si>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</si>
  <si>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</si>
  <si>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</si>
  <si>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</si>
  <si>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</si>
  <si>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</si>
  <si>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</si>
  <si>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</si>
  <si>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</si>
  <si>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</si>
  <si>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</si>
  <si>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</si>
  <si>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</si>
  <si>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</si>
  <si>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</si>
  <si>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</si>
  <si>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</si>
  <si>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</si>
  <si>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</si>
  <si>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</si>
  <si>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</si>
  <si>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</si>
  <si>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</si>
  <si>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</si>
  <si>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</si>
  <si>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</si>
  <si>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</si>
  <si>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</si>
  <si>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</si>
  <si>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</si>
  <si>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</si>
  <si>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</si>
  <si>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</si>
  <si>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</si>
  <si>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</si>
  <si>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</si>
  <si>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</si>
  <si>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</si>
  <si>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</si>
  <si>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</si>
  <si>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</si>
  <si>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</si>
  <si>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</si>
  <si>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</si>
  <si>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</si>
  <si>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</si>
  <si>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</si>
  <si>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</si>
  <si>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</si>
  <si>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</si>
  <si>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</si>
  <si>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</si>
  <si>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</si>
  <si>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</si>
  <si>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</si>
  <si>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</si>
  <si>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</si>
  <si>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</si>
  <si>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</si>
  <si>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</si>
  <si>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</si>
  <si>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</si>
  <si>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</si>
  <si>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</si>
  <si>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</si>
  <si>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</si>
  <si>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</si>
  <si>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</si>
  <si>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</si>
  <si>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</si>
  <si>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</si>
  <si>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</si>
  <si>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</si>
  <si>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</si>
  <si>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</si>
  <si>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</si>
  <si>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</si>
  <si>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</si>
  <si>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</si>
  <si>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</si>
  <si>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</si>
  <si>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</si>
  <si>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</si>
  <si>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</si>
  <si>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</si>
  <si>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</si>
  <si>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</si>
  <si>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</si>
  <si>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</si>
  <si>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</si>
  <si>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</si>
  <si>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</si>
  <si>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</si>
  <si>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</si>
  <si>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</si>
  <si>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</si>
  <si>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</si>
  <si>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</si>
  <si>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</si>
  <si>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</si>
  <si>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</si>
  <si>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</si>
  <si>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</si>
  <si>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</si>
  <si>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</si>
  <si>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</si>
  <si>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</si>
  <si>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</si>
  <si>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</si>
  <si>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</si>
  <si>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</si>
  <si>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</si>
  <si>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</si>
  <si>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</si>
  <si>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</si>
  <si>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</si>
  <si>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</si>
  <si>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</si>
  <si>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</si>
  <si>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</si>
  <si>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</si>
  <si>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</si>
  <si>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</si>
  <si>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</si>
  <si>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</si>
  <si>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</si>
  <si>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</si>
  <si>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</si>
  <si>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</si>
  <si>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</si>
  <si>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</si>
  <si>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</si>
  <si>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</si>
  <si>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</si>
  <si>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</si>
  <si>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</si>
  <si>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</si>
  <si>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</si>
  <si>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</si>
  <si>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</si>
  <si>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</si>
  <si>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</si>
  <si>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</si>
  <si>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</si>
  <si>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</si>
  <si>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</si>
  <si>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</si>
  <si>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</si>
  <si>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</si>
  <si>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</si>
  <si>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</si>
  <si>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</si>
  <si>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</si>
  <si>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</si>
  <si>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</si>
  <si>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</si>
  <si>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</si>
  <si>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</si>
  <si>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</si>
  <si>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</si>
  <si>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</si>
  <si>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</si>
  <si>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</si>
  <si>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</si>
  <si>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</si>
  <si>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</si>
  <si>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</si>
  <si>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</si>
  <si>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</si>
  <si>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</si>
  <si>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</si>
  <si>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</si>
  <si>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</si>
  <si>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</si>
  <si>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</si>
  <si>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</si>
  <si>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</si>
  <si>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</si>
  <si>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</si>
  <si>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</si>
  <si>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</si>
  <si>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</si>
  <si>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</si>
  <si>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</si>
  <si>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</si>
  <si>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</si>
  <si>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</si>
  <si>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</si>
  <si>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</si>
  <si>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</si>
  <si>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</si>
  <si>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</si>
  <si>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</si>
  <si>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</si>
  <si>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</si>
  <si>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</si>
  <si>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</si>
  <si>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</si>
  <si>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</si>
  <si>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</si>
  <si>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</si>
  <si>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</si>
  <si>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</si>
  <si>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</si>
  <si>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</si>
  <si>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</si>
  <si>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</si>
  <si>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</si>
  <si>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</si>
  <si>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</si>
  <si>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</si>
  <si>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</si>
  <si>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</si>
  <si>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</si>
  <si>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</si>
  <si>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</si>
  <si>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</si>
  <si>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</si>
  <si>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</si>
  <si>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</si>
  <si>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</si>
  <si>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</si>
  <si>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</si>
  <si>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</si>
  <si>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</si>
  <si>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</si>
  <si>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</si>
  <si>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</si>
  <si>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</si>
  <si>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</si>
  <si>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</si>
  <si>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</si>
  <si>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</si>
  <si>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</si>
  <si>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</si>
  <si>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</si>
  <si>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</si>
  <si>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</si>
  <si>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</si>
  <si>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</si>
  <si>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</si>
  <si>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</si>
  <si>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</si>
  <si>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</si>
  <si>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</si>
  <si>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</si>
  <si>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</si>
  <si>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</si>
  <si>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</si>
  <si>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</si>
  <si>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</si>
  <si>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</si>
  <si>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</si>
  <si>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</si>
  <si>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</si>
  <si>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</si>
  <si>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</si>
  <si>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</si>
  <si>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</si>
  <si>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</si>
  <si>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</si>
  <si>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</si>
  <si>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</si>
  <si>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</si>
  <si>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</si>
  <si>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</si>
  <si>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</si>
  <si>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</si>
  <si>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</si>
  <si>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</si>
  <si>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</si>
  <si>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</si>
  <si>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</si>
  <si>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</si>
  <si>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</si>
  <si>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</si>
  <si>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</si>
  <si>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</si>
  <si>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</si>
  <si>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</si>
  <si>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</si>
  <si>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</si>
  <si>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</si>
  <si>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</si>
  <si>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</si>
  <si>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</si>
  <si>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</si>
  <si>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</si>
  <si>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</si>
  <si>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</si>
  <si>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</si>
  <si>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</si>
  <si>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</si>
  <si>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</si>
  <si>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</si>
  <si>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</si>
  <si>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</si>
  <si>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</si>
  <si>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</si>
  <si>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</si>
  <si>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</si>
  <si>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</si>
  <si>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</si>
  <si>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</si>
  <si>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</si>
  <si>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</si>
  <si>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</si>
  <si>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</si>
  <si>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</si>
  <si>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</si>
  <si>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</si>
  <si>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</si>
  <si>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</si>
  <si>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</si>
  <si>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</si>
  <si>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</si>
  <si>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</si>
  <si>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</si>
  <si>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</si>
  <si>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</si>
  <si>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</si>
  <si>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</si>
  <si>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</si>
  <si>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</si>
  <si>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</si>
  <si>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</si>
  <si>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</si>
  <si>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</si>
  <si>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</si>
  <si>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</si>
  <si>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</si>
  <si>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</si>
  <si>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</si>
  <si>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</si>
  <si>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</si>
  <si>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</si>
  <si>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</si>
  <si>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</si>
  <si>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</si>
  <si>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</si>
  <si>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</si>
  <si>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</si>
  <si>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</si>
  <si>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</si>
  <si>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</si>
  <si>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</si>
  <si>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</si>
  <si>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</si>
  <si>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</si>
  <si>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</si>
  <si>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</si>
  <si>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</si>
  <si>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</si>
  <si>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</si>
  <si>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</si>
  <si>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</si>
  <si>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</si>
  <si>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</si>
  <si>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</si>
  <si>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</si>
  <si>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</si>
  <si>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</si>
  <si>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</si>
  <si>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</si>
  <si>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</si>
  <si>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</si>
  <si>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</si>
  <si>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</si>
  <si>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</si>
  <si>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</si>
  <si>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</si>
  <si>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</si>
  <si>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</si>
  <si>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</si>
  <si>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</si>
  <si>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</si>
  <si>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</si>
  <si>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</si>
  <si>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</si>
  <si>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</si>
  <si>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</si>
  <si>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</si>
  <si>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</si>
  <si>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</si>
  <si>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</si>
  <si>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</si>
  <si>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</si>
  <si>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</si>
  <si>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</si>
  <si>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</si>
  <si>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</si>
  <si>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</si>
  <si>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</si>
  <si>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</si>
  <si>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</si>
  <si>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</si>
  <si>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</si>
  <si>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</si>
  <si>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</si>
  <si>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</si>
  <si>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</si>
  <si>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</si>
  <si>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</si>
  <si>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</si>
  <si>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</si>
  <si>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</si>
  <si>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</si>
  <si>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</si>
  <si>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</si>
  <si>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</si>
  <si>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</si>
  <si>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</si>
  <si>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</si>
  <si>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</si>
  <si>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</si>
  <si>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</si>
  <si>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</si>
  <si>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</si>
  <si>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</si>
  <si>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</si>
  <si>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</si>
  <si>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</si>
  <si>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</si>
  <si>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</si>
  <si>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</si>
  <si>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</si>
  <si>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</si>
  <si>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</si>
  <si>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</si>
  <si>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</si>
  <si>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</si>
  <si>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</si>
  <si>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</si>
  <si>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</si>
  <si>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</si>
  <si>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</si>
  <si>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</si>
  <si>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</si>
  <si>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</si>
  <si>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</si>
  <si>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</si>
  <si>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</si>
  <si>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</si>
  <si>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</si>
  <si>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</si>
  <si>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</si>
  <si>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</si>
  <si>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</si>
  <si>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</si>
  <si>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</si>
  <si>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</si>
  <si>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</si>
  <si>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</si>
  <si>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</si>
  <si>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</si>
  <si>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</si>
  <si>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</si>
  <si>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</si>
  <si>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</si>
  <si>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</si>
  <si>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</si>
  <si>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</si>
  <si>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</si>
  <si>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</si>
  <si>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</si>
  <si>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</si>
  <si>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</si>
  <si>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</si>
  <si>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</si>
  <si>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</si>
  <si>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</si>
  <si>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</si>
  <si>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</si>
  <si>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</si>
  <si>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</si>
  <si>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</si>
  <si>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</si>
  <si>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</si>
  <si>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</si>
  <si>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</si>
  <si>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</si>
  <si>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</si>
  <si>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</si>
  <si>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</si>
  <si>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</si>
  <si>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</si>
  <si>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</si>
  <si>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</si>
  <si>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</si>
  <si>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</si>
  <si>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</si>
  <si>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</si>
  <si>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</si>
  <si>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</si>
  <si>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</si>
  <si>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</si>
  <si>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</si>
  <si>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</si>
  <si>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</si>
  <si>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</si>
  <si>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</si>
  <si>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</si>
  <si>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</si>
  <si>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</si>
  <si>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</si>
  <si>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</si>
  <si>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</si>
  <si>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</si>
  <si>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</si>
  <si>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</si>
  <si>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</si>
  <si>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</si>
  <si>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</si>
  <si>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</si>
  <si>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</si>
  <si>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</si>
  <si>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</si>
  <si>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</si>
  <si>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</si>
  <si>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</si>
  <si>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</si>
  <si>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</si>
  <si>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</si>
  <si>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</si>
  <si>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</si>
  <si>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</si>
  <si>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</si>
  <si>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</si>
  <si>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</si>
  <si>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</si>
  <si>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</si>
  <si>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</si>
  <si>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</si>
  <si>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</si>
  <si>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</si>
  <si>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</si>
  <si>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</si>
  <si>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</si>
  <si>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</si>
  <si>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</si>
  <si>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</si>
  <si>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</si>
  <si>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</si>
  <si>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</si>
  <si>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</si>
  <si>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</si>
  <si>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</si>
  <si>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</si>
  <si>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</si>
  <si>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</si>
  <si>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</si>
  <si>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</si>
  <si>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</si>
  <si>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</si>
  <si>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</si>
  <si>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</si>
  <si>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</si>
  <si>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</si>
  <si>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</si>
  <si>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</si>
  <si>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</si>
  <si>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</si>
  <si>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</si>
  <si>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</si>
  <si>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</si>
  <si>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</si>
  <si>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</si>
  <si>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</si>
  <si>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</si>
  <si>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</si>
  <si>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</si>
  <si>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</si>
  <si>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</si>
  <si>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</si>
  <si>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</si>
  <si>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</si>
  <si>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</si>
  <si>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</si>
  <si>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</si>
  <si>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</si>
  <si>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</si>
  <si>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</si>
  <si>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</si>
  <si>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</si>
  <si>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</si>
  <si>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</si>
  <si>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</si>
  <si>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</si>
  <si>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</si>
  <si>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</si>
  <si>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</si>
  <si>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</si>
  <si>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</si>
  <si>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</si>
  <si>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</si>
  <si>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</si>
  <si>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</si>
  <si>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</si>
  <si>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</si>
  <si>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</si>
  <si>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</si>
  <si>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</si>
  <si>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</si>
  <si>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</si>
  <si>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</si>
  <si>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</si>
  <si>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</si>
  <si>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</si>
  <si>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</si>
  <si>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</si>
  <si>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</si>
  <si>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</si>
  <si>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</si>
  <si>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</si>
  <si>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</si>
  <si>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</si>
  <si>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</si>
  <si>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</si>
  <si>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</si>
  <si>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</si>
  <si>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</si>
  <si>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</si>
  <si>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</si>
  <si>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</si>
  <si>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</si>
  <si>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</si>
  <si>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</si>
  <si>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</si>
  <si>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</si>
  <si>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</si>
  <si>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</si>
  <si>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</si>
  <si>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</si>
  <si>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</si>
  <si>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</si>
  <si>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</si>
  <si>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</si>
  <si>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</si>
  <si>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</si>
  <si>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</si>
  <si>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</si>
  <si>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</si>
  <si>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</si>
  <si>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</si>
  <si>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</si>
  <si>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</si>
  <si>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</si>
  <si>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</si>
  <si>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</si>
  <si>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</si>
  <si>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</si>
  <si>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</si>
  <si>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</si>
  <si>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</si>
  <si>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</si>
  <si>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</si>
  <si>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</si>
  <si>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</si>
  <si>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</si>
  <si>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</si>
  <si>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</si>
  <si>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</si>
  <si>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</si>
  <si>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</si>
  <si>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</si>
  <si>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</si>
  <si>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</si>
  <si>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</si>
  <si>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</si>
  <si>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</si>
  <si>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</si>
  <si>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</si>
  <si>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</si>
  <si>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</si>
  <si>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</si>
  <si>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</si>
  <si>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</si>
  <si>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</si>
  <si>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</si>
  <si>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</si>
  <si>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</si>
  <si>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</si>
  <si>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</si>
  <si>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</si>
  <si>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</si>
  <si>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</si>
  <si>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</si>
  <si>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</si>
  <si>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</si>
  <si>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</si>
  <si>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</si>
  <si>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</si>
  <si>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</si>
  <si>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</si>
  <si>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</si>
  <si>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</si>
  <si>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</si>
  <si>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</si>
  <si>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</si>
  <si>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</si>
  <si>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</si>
  <si>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</si>
  <si>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</si>
  <si>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</si>
  <si>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</si>
  <si>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</si>
  <si>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</si>
  <si>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</si>
  <si>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</si>
  <si>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</si>
  <si>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</si>
  <si>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</si>
  <si>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</si>
  <si>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</si>
  <si>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</si>
  <si>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</si>
  <si>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</si>
  <si>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</si>
  <si>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</si>
  <si>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</si>
  <si>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</si>
  <si>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</si>
  <si>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</si>
  <si>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</si>
  <si>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</si>
  <si>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</si>
  <si>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</si>
  <si>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</si>
  <si>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</si>
  <si>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</si>
  <si>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</si>
  <si>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</si>
  <si>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</si>
  <si>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</si>
  <si>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</si>
  <si>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</si>
  <si>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</si>
  <si>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</si>
  <si>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</si>
  <si>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</si>
  <si>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</si>
  <si>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</si>
  <si>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</si>
  <si>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</si>
  <si>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</si>
  <si>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</si>
  <si>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</si>
  <si>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</si>
  <si>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</si>
  <si>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</si>
  <si>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</si>
  <si>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</si>
  <si>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</si>
  <si>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</si>
  <si>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</si>
  <si>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</si>
  <si>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</si>
  <si>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</si>
  <si>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</si>
  <si>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</si>
  <si>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</si>
  <si>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</si>
  <si>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</si>
  <si>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</si>
  <si>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</si>
  <si>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</si>
  <si>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</si>
  <si>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</si>
  <si>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</si>
  <si>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</si>
  <si>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</si>
  <si>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</si>
  <si>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</si>
  <si>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</si>
  <si>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</si>
  <si>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</si>
  <si>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</si>
  <si>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</si>
  <si>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</si>
  <si>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</si>
  <si>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</si>
  <si>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</si>
  <si>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</si>
  <si>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</si>
  <si>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</si>
  <si>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</si>
  <si>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</si>
  <si>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</si>
  <si>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</si>
  <si>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</si>
  <si>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</si>
  <si>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</si>
  <si>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</si>
  <si>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</si>
  <si>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</si>
  <si>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</si>
  <si>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</si>
  <si>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</si>
  <si>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</si>
  <si>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</si>
  <si>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</si>
  <si>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</si>
  <si>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</si>
  <si>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</si>
  <si>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</si>
  <si>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</si>
  <si>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</si>
  <si>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</si>
  <si>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</si>
  <si>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</si>
  <si>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</si>
  <si>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</si>
  <si>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</si>
  <si>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</si>
  <si>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</si>
  <si>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</si>
  <si>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</si>
  <si>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</si>
  <si>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</si>
  <si>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</si>
  <si>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</si>
  <si>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</si>
  <si>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</si>
  <si>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</si>
  <si>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</si>
  <si>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</si>
  <si>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</si>
  <si>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</si>
  <si>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</si>
  <si>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</si>
  <si>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</si>
  <si>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</si>
  <si>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</si>
  <si>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</si>
  <si>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</si>
  <si>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</si>
  <si>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</si>
  <si>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</si>
  <si>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</si>
  <si>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</si>
  <si>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</si>
  <si>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</si>
  <si>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</si>
  <si>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</si>
  <si>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</si>
  <si>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</si>
  <si>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</si>
  <si>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</si>
  <si>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</si>
  <si>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</si>
  <si>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</si>
  <si>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</si>
  <si>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</si>
  <si>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</si>
  <si>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</si>
  <si>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</si>
  <si>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</si>
  <si>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</si>
  <si>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</si>
  <si>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</si>
  <si>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</si>
  <si>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</si>
  <si>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</si>
  <si>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</si>
  <si>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</si>
  <si>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</si>
  <si>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</si>
  <si>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</si>
  <si>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</si>
  <si>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</si>
  <si>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</si>
  <si>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</si>
  <si>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</si>
  <si>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</si>
  <si>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</si>
  <si>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</si>
  <si>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</si>
  <si>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</si>
  <si>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</si>
  <si>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</si>
  <si>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</si>
  <si>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</si>
  <si>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</si>
  <si>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</si>
  <si>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</si>
  <si>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</si>
  <si>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</si>
  <si>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</si>
  <si>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</si>
  <si>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</si>
  <si>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</si>
  <si>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</si>
  <si>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</si>
  <si>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</si>
  <si>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</si>
  <si>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</si>
  <si>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</si>
  <si>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</si>
  <si>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</si>
  <si>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</si>
  <si>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</si>
  <si>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</si>
  <si>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</si>
  <si>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</si>
  <si>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</si>
  <si>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</si>
  <si>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</si>
  <si>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</si>
  <si>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</si>
  <si>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</si>
  <si>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</si>
  <si>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</si>
  <si>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</si>
  <si>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</si>
  <si>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</si>
  <si>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</si>
  <si>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</si>
  <si>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</si>
  <si>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</si>
  <si>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</si>
  <si>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</si>
  <si>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</si>
  <si>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</si>
  <si>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</si>
  <si>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</si>
  <si>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</si>
  <si>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</si>
  <si>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</si>
  <si>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</si>
  <si>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</si>
  <si>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</si>
  <si>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</si>
  <si>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</si>
  <si>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</si>
  <si>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</si>
  <si>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</si>
  <si>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</si>
  <si>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</si>
  <si>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</si>
  <si>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</si>
  <si>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</si>
  <si>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</si>
  <si>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</si>
  <si>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</si>
  <si>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</si>
  <si>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</si>
  <si>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</si>
  <si>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</si>
  <si>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</si>
  <si>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</si>
  <si>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</si>
  <si>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</si>
  <si>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</si>
  <si>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</si>
  <si>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</si>
  <si>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</si>
  <si>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</si>
  <si>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</si>
  <si>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</si>
  <si>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</si>
  <si>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</si>
  <si>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</si>
  <si>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</si>
  <si>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</si>
  <si>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</si>
  <si>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</si>
  <si>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</si>
  <si>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</si>
  <si>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</si>
  <si>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</si>
  <si>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</si>
  <si>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</si>
  <si>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</si>
  <si>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</si>
  <si>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</si>
  <si>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</si>
  <si>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</si>
  <si>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</si>
  <si>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</si>
  <si>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</si>
  <si>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</si>
  <si>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</si>
  <si>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</si>
  <si>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</si>
  <si>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</si>
  <si>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</si>
  <si>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</si>
  <si>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</si>
  <si>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</si>
  <si>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</si>
  <si>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</si>
  <si>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</si>
  <si>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</si>
  <si>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</si>
  <si>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</si>
  <si>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</si>
  <si>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</si>
  <si>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</si>
  <si>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</si>
  <si>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</si>
  <si>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</si>
  <si>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</si>
  <si>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</si>
  <si>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</si>
  <si>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</si>
  <si>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</si>
  <si>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</si>
  <si>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</si>
  <si>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</si>
  <si>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</si>
  <si>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</si>
  <si>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</si>
  <si>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</si>
  <si>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</si>
  <si>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</si>
  <si>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</si>
  <si>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</si>
  <si>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</si>
  <si>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</si>
  <si>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</si>
  <si>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</si>
  <si>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</si>
  <si>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</si>
  <si>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</si>
  <si>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</si>
  <si>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</si>
  <si>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</si>
  <si>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</si>
  <si>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</si>
  <si>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</si>
  <si>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</si>
  <si>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</si>
  <si>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</si>
  <si>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</si>
  <si>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</si>
  <si>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</si>
  <si>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</si>
  <si>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</si>
  <si>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</si>
  <si>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</si>
  <si>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</si>
  <si>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</si>
  <si>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</si>
  <si>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</si>
  <si>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</si>
  <si>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</si>
  <si>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</si>
  <si>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</si>
  <si>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</si>
  <si>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</si>
  <si>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</si>
  <si>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</si>
  <si>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</si>
  <si>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</si>
  <si>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</si>
  <si>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</si>
  <si>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</si>
  <si>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</si>
  <si>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</si>
  <si>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</si>
  <si>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</si>
  <si>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</si>
  <si>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</si>
  <si>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</si>
  <si>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</si>
  <si>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</si>
  <si>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</si>
  <si>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</si>
  <si>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</si>
  <si>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</si>
  <si>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</si>
  <si>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</si>
  <si>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</si>
  <si>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</si>
  <si>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</si>
  <si>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</si>
  <si>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</si>
  <si>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</si>
  <si>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</si>
  <si>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</si>
  <si>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</si>
  <si>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</si>
  <si>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</si>
  <si>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</si>
  <si>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</si>
  <si>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</si>
  <si>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</si>
  <si>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</si>
  <si>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</si>
  <si>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</si>
  <si>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</si>
  <si>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</si>
  <si>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</si>
  <si>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</si>
  <si>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</si>
  <si>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</si>
  <si>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</si>
  <si>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</si>
  <si>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</si>
  <si>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</si>
  <si>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</si>
  <si>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</si>
  <si>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</si>
  <si>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</si>
  <si>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</si>
  <si>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</si>
  <si>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</si>
  <si>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</si>
  <si>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</si>
  <si>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</si>
  <si>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</si>
  <si>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</si>
  <si>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</si>
  <si>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</si>
  <si>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</si>
  <si>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</si>
  <si>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</si>
  <si>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</si>
  <si>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</si>
  <si>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</si>
  <si>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</si>
  <si>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</si>
  <si>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</si>
  <si>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</si>
  <si>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</si>
  <si>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</si>
  <si>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</si>
  <si>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</si>
  <si>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</si>
  <si>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</si>
  <si>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</si>
  <si>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</si>
  <si>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</si>
  <si>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</si>
  <si>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</si>
  <si>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</si>
  <si>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</si>
  <si>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</si>
  <si>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</si>
  <si>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</si>
  <si>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</si>
  <si>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</si>
  <si>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</si>
  <si>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</si>
  <si>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</si>
  <si>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</si>
  <si>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</si>
  <si>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</si>
  <si>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</si>
  <si>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</si>
  <si>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</si>
  <si>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</si>
  <si>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</si>
  <si>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</si>
  <si>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</si>
  <si>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</si>
  <si>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</si>
  <si>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</si>
  <si>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</si>
  <si>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</si>
  <si>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</si>
  <si>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</si>
  <si>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</si>
  <si>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</si>
  <si>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</si>
  <si>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</si>
  <si>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</si>
  <si>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</si>
  <si>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</si>
  <si>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</si>
  <si>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</si>
  <si>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</si>
  <si>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</si>
  <si>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</si>
  <si>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</si>
  <si>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</si>
  <si>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</si>
  <si>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</si>
  <si>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</si>
  <si>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</si>
  <si>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</si>
  <si>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</si>
  <si>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</si>
  <si>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</si>
  <si>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</si>
  <si>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</si>
  <si>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</si>
  <si>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</si>
  <si>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</si>
  <si>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</si>
  <si>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</si>
  <si>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</si>
  <si>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</si>
  <si>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</si>
  <si>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</si>
  <si>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</si>
  <si>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</si>
  <si>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</si>
  <si>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</si>
  <si>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</si>
  <si>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</si>
  <si>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</si>
  <si>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</si>
  <si>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</si>
  <si>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</si>
  <si>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</si>
  <si>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</si>
  <si>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</si>
  <si>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</si>
  <si>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</si>
  <si>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</si>
  <si>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</si>
  <si>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</si>
  <si>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</si>
  <si>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</si>
  <si>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</si>
  <si>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</si>
  <si>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</si>
  <si>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</si>
  <si>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</si>
  <si>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</si>
  <si>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</si>
  <si>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</si>
  <si>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</si>
  <si>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</si>
  <si>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</si>
  <si>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</si>
  <si>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</si>
  <si>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</si>
  <si>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</si>
  <si>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</si>
  <si>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</si>
  <si>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</si>
  <si>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</si>
  <si>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</si>
  <si>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</si>
  <si>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</si>
  <si>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</si>
  <si>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</si>
  <si>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</si>
  <si>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</si>
  <si>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</si>
  <si>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</si>
  <si>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</si>
  <si>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</si>
  <si>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</si>
  <si>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</si>
  <si>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</si>
  <si>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</si>
  <si>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</si>
  <si>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</si>
  <si>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</si>
  <si>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</si>
  <si>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</si>
  <si>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</si>
  <si>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</si>
  <si>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</si>
  <si>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</si>
  <si>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</si>
  <si>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</si>
  <si>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</si>
  <si>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</si>
  <si>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</si>
  <si>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</si>
  <si>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</si>
  <si>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</si>
  <si>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</si>
  <si>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</si>
  <si>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</si>
  <si>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</si>
  <si>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</si>
  <si>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</si>
  <si>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</si>
  <si>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</si>
  <si>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</si>
  <si>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</si>
  <si>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</si>
  <si>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</si>
  <si>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</si>
  <si>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</si>
  <si>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</si>
  <si>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</si>
  <si>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</si>
  <si>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</si>
  <si>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</si>
  <si>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</si>
  <si>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</si>
  <si>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</si>
  <si>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</si>
  <si>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</si>
  <si>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</si>
  <si>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</si>
  <si>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</si>
  <si>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</si>
  <si>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</si>
  <si>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</si>
  <si>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</si>
  <si>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</si>
  <si>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</si>
  <si>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</si>
  <si>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</si>
  <si>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</si>
  <si>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</si>
  <si>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</si>
  <si>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</si>
  <si>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</si>
  <si>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</si>
  <si>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</si>
  <si>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</si>
  <si>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</si>
  <si>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</si>
  <si>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</si>
  <si>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</si>
  <si>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</si>
  <si>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</si>
  <si>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</si>
  <si>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</si>
  <si>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</si>
  <si>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</si>
  <si>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</si>
  <si>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</si>
  <si>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</si>
  <si>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</si>
  <si>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</si>
  <si>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</si>
  <si>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</si>
  <si>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</si>
  <si>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</si>
  <si>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</si>
  <si>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</si>
  <si>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</si>
  <si>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</si>
  <si>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</si>
  <si>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</si>
  <si>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</si>
  <si>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</si>
  <si>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</si>
  <si>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</si>
  <si>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</si>
  <si>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</si>
  <si>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</si>
  <si>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</si>
  <si>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</si>
  <si>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</si>
  <si>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</si>
  <si>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</si>
  <si>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</si>
  <si>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</si>
  <si>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</si>
  <si>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</si>
  <si>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</si>
  <si>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</si>
  <si>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</si>
  <si>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</si>
  <si>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</si>
  <si>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</si>
  <si>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</si>
  <si>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</si>
  <si>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</si>
  <si>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</si>
  <si>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</si>
  <si>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</si>
  <si>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</si>
  <si>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</si>
  <si>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</si>
  <si>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</si>
  <si>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</si>
  <si>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</si>
  <si>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</si>
  <si>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</si>
  <si>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</si>
  <si>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</si>
  <si>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</si>
  <si>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</si>
  <si>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</si>
  <si>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</si>
  <si>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</si>
  <si>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</si>
  <si>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</si>
  <si>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</si>
  <si>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</si>
  <si>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</si>
  <si>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</si>
  <si>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</si>
  <si>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</si>
  <si>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</si>
  <si>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</si>
  <si>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</si>
  <si>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</si>
  <si>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</si>
  <si>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</si>
  <si>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</si>
  <si>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</si>
  <si>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</si>
  <si>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</si>
  <si>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</si>
  <si>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</si>
  <si>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</si>
  <si>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</si>
  <si>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</si>
  <si>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</si>
  <si>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</si>
  <si>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</si>
  <si>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</si>
  <si>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</si>
  <si>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</si>
  <si>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</si>
  <si>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</si>
  <si>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</si>
  <si>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</si>
  <si>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</si>
  <si>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</si>
  <si>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</si>
  <si>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</si>
  <si>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</si>
  <si>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</si>
  <si>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</si>
  <si>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</si>
  <si>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</si>
  <si>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</si>
  <si>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</si>
  <si>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</si>
  <si>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</si>
  <si>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</si>
  <si>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</si>
  <si>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</si>
  <si>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</si>
  <si>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</si>
  <si>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</si>
  <si>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</si>
  <si>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</si>
  <si>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</si>
  <si>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</si>
  <si>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</si>
  <si>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</si>
  <si>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</si>
  <si>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</si>
  <si>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</si>
  <si>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</si>
  <si>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</si>
  <si>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</si>
  <si>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</si>
  <si>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</si>
  <si>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</si>
  <si>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</si>
  <si>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</si>
  <si>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</si>
  <si>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</si>
  <si>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</si>
  <si>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</si>
  <si>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</si>
  <si>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</si>
  <si>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</si>
  <si>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</si>
  <si>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</si>
  <si>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</si>
  <si>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</si>
  <si>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</si>
  <si>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</si>
  <si>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</si>
  <si>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</si>
  <si>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</si>
  <si>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</si>
  <si>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</si>
  <si>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</si>
  <si>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</si>
  <si>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</si>
  <si>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</si>
  <si>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</si>
  <si>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</si>
  <si>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</si>
  <si>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</si>
  <si>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</si>
  <si>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</si>
  <si>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</si>
  <si>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</si>
  <si>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</si>
  <si>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</si>
  <si>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</si>
  <si>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</si>
  <si>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</si>
  <si>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</si>
  <si>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</si>
  <si>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</si>
  <si>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</si>
  <si>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</si>
  <si>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</si>
  <si>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</si>
  <si>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</si>
  <si>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</si>
  <si>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</si>
  <si>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</si>
  <si>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</si>
  <si>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</si>
  <si>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</si>
  <si>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</si>
  <si>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</si>
  <si>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</si>
  <si>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</si>
  <si>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</si>
  <si>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</si>
  <si>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</si>
  <si>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</si>
  <si>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</si>
  <si>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</si>
  <si>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</si>
  <si>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</si>
  <si>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</si>
  <si>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</si>
  <si>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</si>
  <si>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</si>
  <si>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</si>
  <si>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</si>
  <si>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</si>
  <si>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</si>
  <si>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</si>
  <si>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</si>
  <si>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</si>
  <si>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</si>
  <si>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</si>
  <si>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</si>
  <si>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</si>
  <si>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</si>
  <si>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</si>
  <si>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</si>
  <si>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</si>
  <si>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</si>
  <si>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</si>
  <si>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</si>
  <si>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</si>
  <si>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</si>
  <si>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</si>
  <si>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</si>
  <si>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</si>
  <si>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</si>
  <si>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</si>
  <si>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</si>
  <si>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</si>
  <si>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</si>
  <si>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</si>
  <si>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</si>
  <si>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</si>
  <si>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</si>
  <si>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</si>
  <si>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</si>
  <si>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</si>
  <si>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</si>
  <si>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</si>
  <si>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</si>
  <si>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</si>
  <si>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</si>
  <si>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</si>
  <si>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</si>
  <si>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</si>
  <si>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</si>
  <si>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</si>
  <si>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</si>
  <si>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</si>
  <si>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</si>
  <si>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</si>
  <si>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</si>
  <si>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</si>
  <si>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</si>
  <si>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</si>
  <si>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</si>
  <si>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</si>
  <si>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</si>
  <si>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</si>
  <si>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</si>
  <si>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</si>
  <si>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</si>
  <si>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</si>
  <si>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</si>
  <si>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</si>
  <si>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</si>
  <si>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</si>
  <si>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</si>
  <si>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</si>
  <si>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</si>
  <si>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</si>
  <si>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</si>
  <si>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</si>
  <si>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</si>
  <si>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</si>
  <si>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</si>
  <si>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</si>
  <si>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</si>
  <si>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</si>
  <si>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</si>
  <si>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</si>
  <si>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</si>
  <si>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</si>
  <si>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</si>
  <si>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</si>
  <si>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</si>
  <si>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</si>
  <si>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</si>
  <si>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</si>
  <si>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</si>
  <si>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</si>
  <si>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</si>
  <si>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</si>
  <si>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</si>
  <si>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</si>
  <si>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</si>
  <si>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</si>
  <si>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</si>
  <si>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</si>
  <si>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</si>
  <si>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</si>
  <si>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</si>
  <si>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</si>
  <si>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</si>
  <si>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</si>
  <si>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</si>
  <si>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</si>
  <si>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</si>
  <si>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</si>
  <si>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</si>
  <si>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</si>
  <si>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</si>
  <si>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</si>
  <si>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</si>
  <si>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</si>
  <si>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</si>
  <si>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</si>
  <si>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</si>
  <si>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</si>
  <si>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</si>
  <si>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</si>
  <si>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</si>
  <si>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</si>
  <si>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</si>
  <si>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</si>
  <si>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</si>
  <si>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</si>
  <si>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</si>
  <si>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</si>
  <si>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</si>
  <si>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</si>
  <si>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</si>
  <si>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</si>
  <si>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</si>
  <si>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</si>
  <si>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</si>
  <si>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</si>
  <si>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</si>
  <si>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</si>
  <si>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</si>
  <si>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</si>
  <si>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</si>
  <si>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</si>
  <si>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</si>
  <si>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</si>
  <si>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</si>
  <si>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</si>
  <si>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</si>
  <si>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</si>
  <si>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</si>
  <si>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</si>
  <si>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</si>
  <si>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</si>
  <si>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</si>
  <si>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</si>
  <si>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</si>
  <si>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</si>
  <si>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</si>
  <si>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</si>
  <si>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</si>
  <si>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</si>
  <si>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</si>
  <si>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</si>
  <si>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</si>
  <si>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</si>
  <si>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</si>
  <si>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</si>
  <si>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</si>
  <si>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</si>
  <si>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</si>
  <si>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</si>
  <si>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</si>
  <si>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</si>
  <si>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</si>
  <si>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</si>
  <si>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</si>
  <si>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</si>
  <si>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</si>
  <si>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</si>
  <si>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</si>
  <si>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</si>
  <si>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</si>
  <si>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</si>
  <si>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</si>
  <si>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</si>
  <si>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</si>
  <si>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</si>
  <si>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</si>
  <si>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</si>
  <si>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</si>
  <si>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</si>
  <si>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</si>
  <si>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</si>
  <si>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</si>
  <si>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</si>
  <si>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</si>
  <si>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</si>
  <si>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</si>
  <si>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</si>
  <si>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</si>
  <si>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</si>
  <si>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</si>
  <si>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</si>
  <si>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</si>
  <si>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</si>
  <si>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</si>
  <si>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</si>
  <si>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</si>
  <si>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</si>
  <si>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</si>
  <si>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</si>
  <si>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</si>
  <si>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</si>
  <si>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</si>
  <si>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</si>
  <si>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</si>
  <si>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</si>
  <si>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</si>
  <si>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</si>
  <si>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</si>
  <si>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</si>
  <si>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</si>
  <si>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</si>
  <si>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</si>
  <si>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</si>
  <si>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</si>
  <si>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</si>
  <si>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</si>
  <si>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</si>
  <si>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</si>
  <si>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</si>
  <si>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</si>
  <si>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</si>
  <si>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</si>
  <si>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</si>
  <si>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</si>
  <si>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</si>
  <si>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</si>
  <si>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</si>
  <si>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</si>
  <si>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</si>
  <si>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</si>
  <si>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</si>
  <si>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</si>
  <si>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</si>
  <si>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</si>
  <si>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</si>
  <si>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</si>
  <si>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</si>
  <si>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</si>
  <si>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</si>
  <si>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</si>
  <si>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</si>
  <si>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</si>
  <si>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</si>
  <si>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</si>
  <si>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</si>
  <si>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</si>
  <si>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</si>
  <si>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</si>
  <si>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</si>
  <si>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</si>
  <si>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</si>
  <si>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</si>
  <si>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</si>
  <si>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</si>
  <si>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</si>
  <si>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</si>
  <si>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</si>
  <si>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</si>
  <si>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</si>
  <si>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</si>
  <si>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</si>
  <si>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</si>
  <si>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</si>
  <si>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</si>
  <si>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</si>
  <si>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</si>
  <si>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</si>
  <si>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</si>
  <si>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</si>
  <si>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</si>
  <si>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</si>
  <si>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</si>
  <si>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</si>
  <si>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</si>
  <si>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</si>
  <si>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</si>
  <si>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</si>
  <si>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</si>
  <si>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</si>
  <si>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</si>
  <si>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</si>
  <si>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</si>
  <si>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</si>
  <si>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</si>
  <si>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</si>
  <si>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</si>
  <si>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</si>
  <si>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</si>
  <si>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</si>
  <si>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</si>
  <si>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</si>
  <si>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</si>
  <si>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</si>
  <si>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</si>
  <si>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</si>
  <si>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</si>
  <si>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</si>
  <si>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</si>
  <si>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</si>
  <si>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</si>
  <si>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</si>
  <si>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</si>
  <si>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</si>
  <si>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</si>
  <si>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</si>
  <si>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</si>
  <si>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</si>
  <si>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</si>
  <si>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</si>
  <si>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</si>
  <si>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</si>
  <si>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</si>
  <si>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</si>
  <si>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</si>
  <si>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</si>
  <si>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</si>
  <si>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</si>
  <si>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</si>
  <si>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</si>
  <si>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</si>
  <si>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</si>
  <si>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</si>
  <si>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</si>
  <si>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</si>
  <si>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</si>
  <si>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</si>
  <si>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</si>
  <si>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</si>
  <si>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</si>
  <si>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</si>
  <si>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</si>
  <si>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</si>
  <si>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</si>
  <si>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</si>
  <si>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</si>
  <si>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</si>
  <si>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</si>
  <si>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</si>
  <si>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</si>
  <si>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</si>
  <si>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</si>
  <si>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</si>
  <si>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</si>
  <si>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</si>
  <si>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</si>
  <si>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</si>
  <si>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</si>
  <si>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</si>
  <si>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</si>
  <si>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</si>
  <si>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</si>
  <si>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</si>
  <si>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</si>
  <si>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</si>
  <si>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</si>
  <si>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</si>
  <si>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</si>
  <si>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</si>
  <si>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</si>
  <si>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</si>
  <si>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</si>
  <si>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</si>
  <si>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</si>
  <si>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</si>
  <si>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</si>
  <si>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</si>
  <si>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</si>
  <si>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</si>
  <si>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</si>
  <si>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</si>
  <si>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</si>
  <si>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</si>
  <si>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</si>
  <si>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</si>
  <si>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</si>
  <si>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</si>
  <si>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</si>
  <si>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</si>
  <si>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</si>
  <si>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</si>
  <si>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</si>
  <si>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</si>
  <si>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</si>
  <si>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</si>
  <si>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</si>
  <si>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</si>
  <si>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</si>
  <si>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</si>
  <si>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</si>
  <si>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</si>
  <si>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</si>
  <si>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</si>
  <si>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</si>
  <si>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</si>
  <si>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</si>
  <si>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</si>
  <si>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</si>
  <si>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</si>
  <si>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</si>
  <si>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</si>
  <si>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</si>
  <si>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</si>
  <si>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</si>
  <si>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</si>
  <si>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</si>
  <si>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</si>
  <si>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</si>
  <si>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</si>
  <si>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</si>
  <si>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</si>
  <si>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</si>
  <si>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</si>
  <si>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</si>
  <si>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</si>
  <si>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</si>
  <si>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</si>
  <si>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</si>
  <si>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</si>
  <si>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</si>
  <si>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</si>
  <si>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</si>
  <si>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</si>
  <si>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</si>
  <si>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</si>
  <si>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</si>
  <si>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</si>
  <si>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</si>
  <si>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</si>
  <si>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</si>
  <si>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</si>
  <si>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</si>
  <si>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</si>
  <si>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</si>
  <si>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</si>
  <si>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</si>
  <si>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</si>
  <si>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</si>
  <si>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</si>
  <si>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</si>
  <si>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</si>
  <si>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</si>
  <si>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</si>
  <si>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</si>
  <si>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</si>
  <si>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</si>
  <si>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</si>
  <si>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</si>
  <si>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</si>
  <si>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</si>
  <si>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</si>
  <si>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</si>
  <si>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</si>
  <si>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</si>
  <si>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</si>
  <si>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</si>
  <si>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</si>
  <si>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</si>
  <si>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</si>
  <si>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</si>
  <si>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</si>
  <si>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</si>
  <si>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</si>
  <si>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</si>
  <si>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</si>
  <si>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</si>
  <si>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</si>
  <si>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</si>
  <si>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</si>
  <si>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</si>
  <si>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</si>
  <si>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</si>
  <si>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</si>
  <si>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</si>
  <si>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</si>
  <si>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</si>
  <si>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</si>
  <si>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</si>
  <si>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</si>
  <si>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</si>
  <si>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</si>
  <si>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</si>
  <si>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</si>
  <si>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</si>
  <si>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</si>
  <si>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</si>
  <si>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</si>
  <si>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</si>
  <si>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</si>
  <si>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</si>
  <si>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</si>
  <si>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</si>
  <si>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</si>
  <si>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</si>
  <si>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</si>
  <si>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</si>
  <si>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</si>
  <si>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</si>
  <si>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</si>
  <si>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</si>
  <si>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</si>
  <si>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</si>
  <si>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</si>
  <si>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</si>
  <si>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</si>
  <si>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</si>
  <si>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</si>
  <si>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</si>
  <si>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</si>
  <si>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</si>
  <si>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</si>
  <si>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</si>
  <si>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</si>
  <si>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</si>
  <si>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</si>
  <si>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</si>
  <si>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</si>
  <si>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</si>
  <si>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</si>
  <si>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</si>
  <si>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</si>
  <si>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</si>
  <si>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</si>
  <si>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</si>
  <si>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</si>
  <si>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</si>
  <si>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</si>
  <si>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</si>
  <si>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</si>
  <si>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</si>
  <si>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</si>
  <si>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</si>
  <si>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</si>
  <si>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</si>
  <si>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</si>
  <si>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</si>
  <si>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</si>
  <si>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</si>
  <si>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</si>
  <si>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</si>
  <si>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</si>
  <si>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</si>
  <si>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</si>
  <si>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</si>
  <si>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</si>
  <si>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</si>
  <si>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</si>
  <si>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</si>
  <si>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</si>
  <si>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</si>
  <si>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</si>
  <si>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</si>
  <si>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</si>
  <si>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</si>
  <si>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</si>
  <si>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</si>
  <si>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</si>
  <si>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</si>
  <si>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</si>
  <si>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</si>
  <si>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</si>
  <si>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</si>
  <si>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</si>
  <si>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</si>
  <si>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</si>
  <si>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</si>
  <si>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</si>
  <si>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</si>
  <si>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</si>
  <si>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</si>
  <si>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</si>
  <si>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</si>
  <si>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</si>
  <si>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</si>
  <si>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</si>
  <si>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</si>
  <si>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</si>
  <si>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</si>
  <si>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</si>
  <si>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</si>
  <si>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</si>
  <si>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</si>
  <si>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</si>
  <si>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</si>
  <si>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</si>
  <si>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</si>
  <si>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</si>
  <si>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</si>
  <si>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</si>
  <si>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</si>
  <si>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</si>
  <si>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</si>
  <si>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</si>
  <si>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</si>
  <si>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</si>
  <si>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</si>
  <si>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</si>
  <si>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</si>
  <si>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</si>
  <si>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</si>
  <si>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</si>
  <si>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</si>
  <si>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</si>
  <si>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</si>
  <si>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</si>
  <si>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</si>
  <si>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</si>
  <si>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</si>
  <si>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</si>
  <si>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</si>
  <si>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</si>
  <si>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</si>
  <si>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</si>
  <si>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</si>
  <si>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</si>
  <si>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</si>
  <si>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</si>
  <si>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</si>
  <si>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</si>
  <si>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</si>
  <si>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</si>
  <si>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</si>
  <si>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</si>
  <si>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</si>
  <si>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</si>
  <si>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</si>
  <si>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</si>
  <si>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</si>
  <si>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</si>
  <si>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</si>
  <si>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</si>
  <si>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</si>
  <si>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</si>
  <si>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</si>
  <si>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</si>
  <si>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</si>
  <si>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</si>
  <si>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</si>
  <si>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</si>
  <si>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</si>
  <si>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</si>
  <si>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</si>
  <si>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</si>
  <si>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</si>
  <si>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</si>
  <si>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</si>
  <si>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</si>
  <si>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</si>
  <si>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</si>
  <si>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</si>
  <si>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</si>
  <si>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</si>
  <si>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</si>
  <si>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</si>
  <si>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</si>
  <si>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</si>
  <si>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</si>
  <si>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</si>
  <si>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</si>
  <si>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</si>
  <si>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</si>
  <si>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</si>
  <si>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</si>
  <si>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</si>
  <si>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</si>
  <si>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</si>
  <si>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</si>
  <si>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</si>
  <si>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</si>
  <si>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</si>
  <si>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</si>
  <si>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</si>
  <si>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</si>
  <si>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</si>
  <si>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</si>
  <si>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</si>
  <si>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</si>
  <si>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</si>
  <si>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</si>
  <si>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</si>
  <si>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</si>
  <si>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</si>
  <si>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</si>
  <si>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</si>
  <si>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</si>
  <si>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</si>
  <si>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</si>
  <si>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</si>
  <si>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</si>
  <si>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</si>
  <si>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</si>
  <si>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</si>
  <si>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</si>
  <si>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</si>
  <si>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</si>
  <si>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</si>
  <si>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</si>
  <si>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</si>
  <si>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</si>
  <si>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</si>
  <si>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</si>
  <si>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</si>
  <si>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</si>
  <si>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</si>
  <si>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</si>
  <si>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</si>
  <si>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</si>
  <si>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</si>
  <si>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</si>
  <si>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</si>
  <si>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</si>
  <si>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</si>
  <si>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</si>
  <si>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</si>
  <si>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</si>
  <si>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</si>
  <si>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</si>
  <si>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</si>
  <si>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</si>
  <si>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</si>
  <si>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</si>
  <si>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</si>
  <si>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</si>
  <si>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</si>
  <si>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</si>
  <si>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</si>
  <si>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</si>
  <si>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</si>
  <si>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</si>
  <si>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</si>
  <si>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</si>
  <si>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</si>
  <si>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</si>
  <si>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</si>
  <si>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</si>
  <si>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</si>
  <si>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</si>
  <si>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</si>
  <si>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</si>
  <si>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</si>
  <si>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</si>
  <si>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</si>
  <si>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</si>
  <si>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</si>
  <si>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</si>
  <si>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</si>
  <si>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</si>
  <si>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</si>
  <si>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</si>
  <si>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</si>
  <si>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</si>
  <si>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</si>
  <si>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</si>
  <si>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</si>
  <si>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</si>
  <si>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</si>
  <si>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</si>
  <si>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</si>
  <si>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</si>
  <si>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</si>
  <si>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</si>
  <si>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</si>
  <si>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</si>
  <si>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</si>
  <si>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</si>
  <si>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</si>
  <si>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</si>
  <si>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</si>
  <si>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</si>
  <si>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</si>
  <si>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</si>
  <si>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</si>
  <si>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</si>
  <si>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</si>
  <si>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</si>
  <si>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</si>
  <si>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</si>
  <si>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</si>
  <si>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</si>
  <si>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</si>
  <si>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</si>
  <si>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</si>
  <si>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</si>
  <si>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</si>
  <si>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</si>
  <si>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</si>
  <si>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</si>
  <si>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</si>
  <si>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</si>
  <si>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</si>
  <si>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</si>
  <si>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</si>
  <si>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</si>
  <si>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</si>
  <si>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</si>
  <si>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</si>
  <si>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</si>
  <si>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</si>
  <si>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</si>
  <si>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</si>
  <si>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</si>
  <si>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</si>
  <si>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</si>
  <si>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</si>
  <si>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</si>
  <si>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</si>
  <si>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</si>
  <si>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</si>
  <si>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</si>
  <si>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</si>
  <si>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</si>
  <si>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</si>
  <si>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</si>
  <si>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</si>
  <si>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</si>
  <si>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</si>
  <si>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</si>
  <si>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</si>
  <si>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</si>
  <si>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</si>
  <si>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</si>
  <si>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</si>
  <si>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</si>
  <si>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</si>
  <si>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</si>
  <si>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</si>
  <si>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</si>
  <si>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</si>
  <si>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</si>
  <si>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</si>
  <si>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</si>
  <si>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</si>
  <si>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</si>
  <si>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</si>
  <si>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</si>
  <si>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</si>
  <si>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</si>
  <si>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</si>
  <si>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</si>
  <si>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</si>
  <si>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</si>
  <si>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</si>
  <si>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</si>
  <si>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</si>
  <si>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</si>
  <si>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</si>
  <si>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</si>
  <si>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</si>
  <si>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</si>
  <si>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</si>
  <si>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</si>
  <si>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</si>
  <si>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</si>
  <si>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</si>
  <si>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</si>
  <si>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</si>
  <si>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</si>
  <si>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</si>
  <si>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</si>
  <si>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</si>
  <si>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</si>
  <si>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</si>
  <si>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</si>
  <si>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</si>
  <si>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</si>
  <si>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</si>
  <si>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</si>
  <si>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</si>
  <si>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</si>
  <si>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</si>
  <si>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</si>
  <si>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</si>
  <si>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</si>
  <si>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</si>
  <si>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</si>
  <si>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</si>
  <si>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</si>
  <si>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</si>
  <si>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</si>
  <si>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</si>
  <si>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</si>
  <si>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</si>
  <si>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</si>
  <si>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</si>
  <si>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</si>
  <si>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</si>
  <si>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</si>
  <si>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</si>
  <si>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</si>
  <si>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</si>
  <si>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</si>
  <si>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</si>
  <si>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</si>
  <si>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</si>
  <si>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</si>
  <si>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</si>
  <si>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</si>
  <si>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</si>
  <si>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</si>
  <si>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</si>
  <si>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</si>
  <si>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</si>
  <si>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</si>
  <si>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</si>
  <si>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</si>
  <si>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</si>
  <si>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</si>
  <si>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</si>
  <si>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</si>
  <si>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</si>
  <si>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</si>
  <si>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</si>
  <si>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</si>
  <si>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</si>
  <si>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</si>
  <si>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</si>
  <si>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</si>
  <si>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</si>
  <si>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</si>
  <si>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</si>
  <si>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</si>
  <si>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</si>
  <si>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</si>
  <si>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</si>
  <si>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</si>
  <si>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</si>
  <si>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</si>
  <si>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</si>
  <si>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</si>
  <si>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</si>
  <si>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</si>
  <si>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</si>
  <si>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</si>
  <si>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</si>
  <si>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</si>
  <si>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</si>
  <si>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</si>
  <si>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</si>
  <si>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</si>
  <si>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</si>
  <si>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</si>
  <si>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</si>
  <si>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</si>
  <si>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</si>
  <si>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</si>
  <si>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</si>
  <si>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</si>
  <si>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</si>
  <si>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</si>
  <si>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</si>
  <si>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</si>
  <si>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</si>
  <si>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</si>
  <si>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</si>
  <si>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</si>
  <si>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</si>
  <si>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</si>
  <si>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</si>
  <si>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</si>
  <si>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</si>
  <si>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</si>
  <si>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</si>
  <si>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</si>
  <si>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</si>
  <si>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</si>
  <si>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</si>
  <si>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</si>
  <si>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</si>
  <si>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</si>
  <si>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</si>
  <si>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</si>
  <si>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</si>
  <si>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</si>
  <si>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</si>
  <si>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</si>
  <si>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</si>
  <si>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</si>
  <si>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</si>
  <si>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</si>
  <si>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</si>
  <si>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</si>
  <si>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</si>
  <si>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</si>
  <si>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</si>
  <si>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</si>
  <si>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</si>
  <si>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</si>
  <si>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</si>
  <si>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</si>
  <si>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</si>
  <si>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</si>
  <si>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</si>
  <si>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</si>
  <si>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</si>
  <si>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</si>
  <si>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</si>
  <si>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</si>
  <si>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</si>
  <si>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</si>
  <si>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</si>
  <si>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</si>
  <si>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</si>
  <si>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</si>
  <si>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</si>
  <si>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</si>
  <si>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</si>
  <si>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</si>
  <si>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</si>
  <si>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</si>
  <si>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</si>
  <si>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</si>
  <si>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</si>
  <si>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</si>
  <si>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</si>
  <si>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</si>
  <si>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</si>
  <si>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</si>
  <si>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</si>
  <si>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</si>
  <si>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</si>
  <si>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</si>
  <si>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</si>
  <si>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</si>
  <si>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</si>
  <si>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</si>
  <si>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</si>
  <si>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</si>
  <si>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</si>
  <si>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</si>
  <si>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</si>
  <si>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</si>
  <si>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</si>
  <si>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</si>
  <si>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</si>
  <si>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</si>
  <si>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</si>
  <si>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</si>
  <si>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</si>
  <si>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</si>
  <si>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</si>
  <si>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</si>
  <si>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</si>
  <si>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</si>
  <si>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</si>
  <si>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</si>
  <si>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</si>
  <si>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</si>
  <si>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</si>
  <si>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</si>
  <si>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</si>
  <si>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</si>
  <si>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</si>
  <si>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</si>
  <si>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</si>
  <si>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</si>
  <si>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</si>
  <si>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</si>
  <si>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</si>
  <si>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</si>
  <si>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</si>
  <si>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</si>
  <si>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</si>
  <si>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</si>
  <si>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</si>
  <si>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</si>
  <si>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</si>
  <si>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</si>
  <si>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</si>
  <si>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</si>
  <si>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</si>
  <si>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</si>
  <si>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</si>
  <si>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</si>
  <si>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</si>
  <si>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</si>
  <si>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</si>
  <si>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</si>
  <si>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</si>
  <si>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</si>
  <si>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</si>
  <si>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</si>
  <si>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</si>
  <si>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</si>
  <si>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</si>
  <si>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</si>
  <si>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</si>
  <si>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</si>
  <si>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</si>
  <si>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</si>
  <si>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</si>
  <si>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</si>
  <si>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</si>
  <si>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</si>
  <si>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</si>
  <si>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</si>
  <si>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</si>
  <si>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</si>
  <si>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</si>
  <si>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</si>
  <si>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</si>
  <si>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</si>
  <si>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</si>
  <si>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</si>
  <si>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</si>
  <si>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</si>
  <si>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</si>
  <si>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</si>
  <si>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</si>
  <si>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</si>
  <si>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</si>
  <si>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</si>
  <si>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</si>
  <si>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</si>
  <si>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</si>
  <si>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</si>
  <si>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</si>
  <si>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</si>
  <si>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</si>
  <si>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</si>
  <si>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</si>
  <si>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</si>
  <si>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</si>
  <si>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</si>
  <si>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</si>
  <si>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</si>
  <si>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</si>
  <si>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</si>
  <si>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</si>
  <si>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</si>
  <si>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</si>
  <si>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</si>
  <si>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</si>
  <si>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</si>
  <si>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</si>
  <si>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</si>
  <si>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</si>
  <si>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</si>
  <si>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</si>
  <si>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</si>
  <si>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</si>
  <si>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</si>
  <si>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</si>
  <si>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</si>
  <si>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</si>
  <si>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</si>
  <si>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</si>
  <si>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</si>
  <si>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</si>
  <si>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</si>
  <si>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</si>
  <si>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</si>
  <si>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</si>
  <si>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</si>
  <si>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</si>
  <si>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</si>
  <si>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</si>
  <si>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</si>
  <si>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</si>
  <si>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</si>
  <si>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</si>
  <si>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</si>
  <si>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</si>
  <si>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</si>
  <si>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</si>
  <si>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</si>
  <si>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</si>
  <si>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</si>
  <si>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</si>
  <si>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</si>
  <si>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</si>
  <si>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</si>
  <si>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</si>
  <si>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</si>
  <si>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</si>
  <si>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</si>
  <si>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</si>
  <si>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</si>
  <si>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</si>
  <si>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</si>
  <si>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</si>
  <si>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</si>
  <si>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</si>
  <si>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</si>
  <si>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</si>
  <si>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</si>
  <si>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</si>
  <si>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</si>
  <si>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</si>
  <si>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</si>
  <si>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</si>
  <si>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</si>
  <si>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</si>
  <si>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</si>
  <si>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</si>
  <si>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</si>
  <si>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</si>
  <si>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</si>
  <si>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</si>
  <si>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</si>
  <si>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</si>
  <si>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</si>
  <si>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</si>
  <si>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</si>
  <si>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</si>
  <si>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</si>
  <si>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</si>
  <si>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</si>
  <si>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</si>
  <si>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</si>
  <si>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</si>
  <si>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</si>
  <si>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</si>
  <si>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</si>
  <si>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</si>
  <si>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</si>
  <si>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</si>
  <si>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</si>
  <si>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</si>
  <si>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</si>
  <si>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</si>
  <si>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</si>
  <si>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</si>
  <si>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</si>
  <si>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</si>
  <si>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</si>
  <si>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</si>
  <si>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</si>
  <si>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</si>
  <si>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</si>
  <si>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</si>
  <si>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</si>
  <si>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</si>
  <si>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</si>
  <si>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</si>
  <si>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</si>
  <si>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</si>
  <si>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</si>
  <si>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</si>
  <si>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</si>
  <si>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</si>
  <si>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</si>
  <si>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</si>
  <si>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</si>
  <si>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</si>
  <si>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</si>
  <si>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</si>
  <si>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</si>
  <si>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</si>
  <si>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</si>
  <si>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</si>
  <si>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</si>
  <si>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</si>
  <si>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</si>
  <si>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</si>
  <si>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</si>
  <si>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</si>
  <si>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</si>
  <si>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</si>
  <si>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</si>
  <si>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</si>
  <si>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</si>
  <si>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</si>
  <si>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</si>
  <si>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</si>
  <si>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</si>
  <si>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</si>
  <si>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</si>
  <si>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</si>
  <si>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</si>
  <si>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</si>
  <si>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</si>
  <si>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</si>
  <si>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</si>
  <si>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</si>
  <si>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</si>
  <si>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</si>
  <si>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</si>
  <si>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</si>
  <si>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</si>
  <si>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</si>
  <si>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</si>
  <si>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</si>
  <si>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</si>
  <si>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</si>
  <si>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</si>
  <si>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</si>
  <si>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</si>
  <si>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</si>
  <si>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</si>
  <si>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</si>
  <si>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</si>
  <si>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</si>
  <si>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</si>
  <si>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</si>
  <si>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</si>
  <si>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</si>
  <si>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</si>
  <si>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</si>
  <si>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</si>
  <si>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</si>
  <si>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</si>
  <si>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</si>
  <si>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</si>
  <si>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</si>
  <si>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</si>
  <si>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</si>
  <si>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</si>
  <si>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</si>
  <si>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</si>
  <si>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</si>
  <si>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</si>
  <si>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</si>
  <si>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</si>
  <si>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</si>
  <si>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</si>
  <si>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</si>
  <si>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</si>
  <si>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</si>
  <si>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</si>
  <si>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</si>
  <si>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</si>
  <si>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</si>
  <si>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</si>
  <si>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</si>
  <si>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</si>
  <si>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</si>
  <si>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</si>
  <si>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</si>
  <si>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</si>
  <si>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</si>
  <si>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</si>
  <si>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</si>
  <si>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</si>
  <si>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</si>
  <si>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</si>
  <si>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</si>
  <si>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</si>
  <si>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</si>
  <si>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</si>
  <si>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</si>
  <si>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</si>
  <si>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</si>
  <si>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</si>
  <si>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</si>
  <si>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</si>
  <si>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</si>
  <si>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</si>
  <si>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</si>
  <si>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</si>
  <si>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</si>
  <si>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</si>
  <si>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</si>
  <si>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</si>
  <si>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</si>
  <si>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</si>
  <si>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</si>
  <si>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</si>
  <si>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</si>
  <si>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</si>
  <si>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</si>
  <si>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</si>
  <si>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</si>
  <si>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</si>
  <si>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</si>
  <si>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</si>
  <si>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</si>
  <si>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</si>
  <si>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</si>
  <si>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</si>
  <si>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</si>
  <si>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</si>
  <si>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</si>
  <si>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</si>
  <si>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</si>
  <si>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</si>
  <si>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</si>
  <si>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</si>
  <si>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</si>
  <si>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</si>
  <si>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</si>
  <si>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</si>
  <si>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</si>
  <si>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</si>
  <si>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</si>
  <si>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</si>
  <si>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</si>
  <si>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</si>
  <si>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</si>
  <si>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</si>
  <si>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</si>
  <si>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</si>
  <si>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</si>
  <si>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</si>
  <si>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</si>
  <si>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</si>
  <si>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</si>
  <si>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</si>
  <si>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</si>
  <si>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</si>
  <si>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</si>
  <si>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</si>
  <si>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</si>
  <si>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</si>
  <si>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</si>
  <si>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</si>
  <si>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</si>
  <si>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</si>
  <si>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</si>
  <si>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</si>
  <si>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</si>
  <si>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</si>
  <si>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</si>
  <si>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</si>
  <si>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</si>
  <si>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</si>
  <si>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</si>
  <si>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</si>
  <si>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</si>
  <si>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</si>
  <si>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</si>
  <si>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</si>
  <si>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</si>
  <si>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</si>
  <si>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</si>
  <si>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</si>
  <si>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</si>
  <si>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</si>
  <si>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</si>
  <si>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</si>
  <si>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</si>
  <si>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</si>
  <si>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</si>
  <si>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</si>
  <si>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</si>
  <si>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</si>
  <si>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</si>
  <si>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</si>
  <si>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</si>
  <si>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</si>
  <si>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</si>
  <si>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</si>
  <si>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</si>
  <si>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</si>
  <si>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</si>
  <si>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</si>
  <si>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</si>
  <si>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</si>
  <si>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</si>
  <si>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</si>
  <si>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</si>
  <si>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</si>
  <si>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</si>
  <si>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</si>
  <si>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</si>
  <si>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</si>
  <si>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</si>
  <si>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</si>
  <si>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</si>
  <si>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</si>
  <si>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</si>
  <si>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</si>
  <si>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</si>
  <si>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</si>
  <si>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</si>
  <si>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</si>
  <si>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</si>
  <si>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</si>
  <si>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</si>
  <si>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</si>
  <si>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</si>
  <si>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</si>
  <si>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</si>
  <si>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</si>
  <si>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</si>
  <si>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</si>
  <si>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</si>
  <si>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</si>
  <si>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</si>
  <si>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</si>
  <si>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</si>
  <si>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</si>
  <si>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</si>
  <si>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</si>
  <si>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</si>
  <si>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</si>
  <si>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</si>
  <si>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</si>
  <si>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</si>
  <si>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</si>
  <si>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</si>
  <si>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</si>
  <si>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</si>
  <si>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</si>
  <si>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</si>
  <si>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</si>
  <si>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</si>
  <si>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</si>
  <si>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</si>
  <si>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</si>
  <si>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</si>
  <si>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</si>
  <si>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</si>
  <si>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</si>
  <si>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</si>
  <si>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</si>
  <si>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</si>
  <si>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</si>
  <si>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</si>
  <si>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</si>
  <si>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</si>
  <si>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</si>
  <si>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</si>
  <si>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</si>
  <si>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</si>
  <si>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</si>
  <si>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</si>
  <si>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</si>
  <si>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</si>
  <si>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</si>
  <si>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</si>
  <si>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</si>
  <si>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</si>
  <si>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</si>
  <si>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</si>
  <si>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</si>
  <si>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</si>
  <si>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</si>
  <si>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</si>
  <si>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</si>
  <si>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</si>
  <si>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</si>
  <si>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</si>
  <si>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</si>
  <si>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</si>
  <si>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</si>
  <si>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</si>
  <si>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</si>
  <si>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</si>
  <si>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</si>
  <si>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</si>
  <si>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</si>
  <si>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</si>
  <si>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</si>
  <si>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</si>
  <si>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</si>
  <si>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</si>
  <si>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</si>
  <si>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</si>
  <si>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</si>
  <si>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</si>
  <si>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</si>
  <si>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</si>
  <si>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</si>
  <si>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</si>
  <si>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</si>
  <si>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</si>
  <si>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</si>
  <si>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</si>
  <si>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</si>
  <si>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</si>
  <si>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</si>
  <si>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</si>
  <si>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</si>
  <si>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</si>
  <si>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</si>
  <si>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</si>
  <si>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</si>
  <si>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</si>
  <si>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</si>
  <si>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</si>
  <si>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</si>
  <si>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</si>
  <si>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</si>
  <si>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</si>
  <si>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</si>
  <si>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</si>
  <si>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</si>
  <si>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</si>
  <si>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</si>
  <si>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</si>
  <si>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</si>
  <si>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</si>
  <si>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</si>
  <si>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</si>
  <si>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</si>
  <si>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</si>
  <si>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</si>
  <si>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</si>
  <si>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</si>
  <si>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</si>
  <si>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</si>
  <si>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</si>
  <si>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</si>
  <si>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</si>
  <si>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</si>
  <si>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</si>
  <si>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</si>
  <si>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</si>
  <si>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</si>
  <si>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</si>
  <si>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</si>
  <si>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</si>
  <si>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</si>
  <si>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</si>
  <si>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</si>
  <si>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</si>
  <si>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</si>
  <si>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</si>
  <si>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</si>
  <si>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</si>
  <si>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</si>
  <si>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</si>
  <si>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</si>
  <si>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</si>
  <si>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</si>
  <si>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</si>
  <si>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</si>
  <si>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</si>
  <si>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</si>
  <si>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</si>
  <si>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</si>
  <si>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</si>
  <si>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</si>
  <si>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</si>
  <si>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</si>
  <si>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</si>
  <si>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</si>
  <si>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</si>
  <si>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</si>
  <si>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</si>
  <si>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</si>
  <si>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</si>
  <si>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</si>
  <si>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</si>
  <si>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</si>
  <si>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</si>
  <si>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</si>
  <si>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</si>
  <si>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</si>
  <si>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</si>
  <si>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</si>
  <si>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</si>
  <si>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</si>
  <si>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</si>
  <si>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</si>
  <si>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</si>
  <si>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</si>
  <si>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</si>
  <si>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</si>
  <si>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</si>
  <si>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</si>
  <si>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</si>
  <si>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</si>
  <si>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</si>
  <si>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</si>
  <si>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</si>
  <si>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</si>
  <si>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</si>
  <si>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</si>
  <si>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</si>
  <si>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</si>
  <si>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</si>
  <si>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</si>
  <si>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</si>
  <si>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</si>
  <si>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</si>
  <si>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</si>
  <si>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</si>
  <si>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</si>
  <si>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</si>
  <si>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</si>
  <si>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</si>
  <si>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</si>
  <si>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</si>
  <si>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</si>
  <si>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</si>
  <si>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</si>
  <si>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</si>
  <si>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</si>
  <si>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</si>
  <si>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</si>
  <si>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</si>
  <si>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</si>
  <si>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</si>
  <si>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</si>
  <si>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</si>
  <si>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</si>
  <si>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</si>
  <si>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</si>
  <si>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</si>
  <si>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</si>
  <si>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</si>
  <si>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</si>
  <si>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</si>
  <si>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</si>
  <si>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</si>
  <si>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</si>
  <si>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</si>
  <si>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</si>
  <si>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</si>
  <si>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</si>
  <si>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</si>
  <si>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</si>
  <si>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</si>
  <si>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</si>
  <si>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</si>
  <si>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</si>
  <si>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</si>
  <si>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</si>
  <si>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</si>
  <si>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</si>
  <si>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</si>
  <si>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</si>
  <si>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</si>
  <si>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</si>
  <si>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</si>
  <si>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</si>
  <si>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</si>
  <si>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</si>
  <si>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</si>
  <si>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</si>
  <si>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</si>
  <si>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</si>
  <si>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</si>
  <si>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</si>
  <si>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</si>
  <si>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</si>
  <si>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</si>
  <si>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</si>
  <si>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</si>
  <si>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</si>
  <si>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</si>
  <si>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</si>
  <si>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</si>
  <si>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</si>
  <si>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</si>
  <si>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</si>
  <si>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</si>
  <si>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</si>
  <si>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</si>
  <si>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</si>
  <si>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</si>
  <si>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</si>
  <si>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</si>
  <si>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</si>
  <si>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</si>
  <si>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</si>
  <si>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</si>
  <si>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</si>
  <si>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</si>
  <si>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</si>
  <si>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</si>
  <si>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</si>
  <si>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</si>
  <si>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</si>
  <si>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</si>
  <si>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</si>
  <si>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</si>
  <si>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</si>
  <si>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</si>
  <si>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</si>
  <si>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</si>
  <si>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</si>
  <si>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</si>
  <si>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</si>
  <si>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</si>
  <si>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</si>
  <si>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</si>
  <si>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</si>
  <si>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</si>
  <si>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</si>
  <si>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</si>
  <si>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</si>
  <si>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</si>
  <si>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</si>
  <si>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</si>
  <si>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</si>
  <si>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</si>
  <si>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</si>
  <si>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</si>
  <si>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</si>
  <si>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</si>
  <si>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</si>
  <si>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</si>
  <si>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</si>
  <si>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</si>
  <si>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</si>
  <si>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</si>
  <si>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</si>
  <si>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</si>
  <si>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</si>
  <si>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</si>
  <si>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</si>
  <si>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</si>
  <si>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</si>
  <si>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</si>
  <si>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</si>
  <si>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</si>
  <si>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</si>
  <si>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</si>
  <si>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</si>
  <si>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</si>
  <si>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</si>
  <si>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</si>
  <si>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</si>
  <si>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</si>
  <si>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</si>
  <si>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</si>
  <si>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</si>
  <si>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</si>
  <si>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</si>
  <si>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</si>
  <si>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</si>
  <si>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</si>
  <si>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</si>
  <si>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</si>
  <si>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</si>
  <si>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</si>
  <si>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</si>
  <si>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</si>
  <si>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</si>
  <si>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</si>
  <si>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</si>
  <si>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</si>
  <si>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</si>
  <si>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</si>
  <si>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</si>
  <si>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</si>
  <si>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</si>
  <si>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</si>
  <si>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</si>
  <si>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</si>
  <si>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</si>
  <si>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</si>
  <si>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</si>
  <si>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</si>
  <si>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</si>
  <si>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</si>
  <si>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</si>
  <si>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</si>
  <si>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</si>
  <si>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</si>
  <si>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</si>
  <si>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</si>
  <si>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</si>
  <si>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</si>
  <si>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</si>
  <si>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</si>
  <si>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</si>
  <si>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</si>
  <si>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</si>
  <si>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</si>
  <si>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</si>
  <si>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</si>
  <si>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</si>
  <si>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</si>
  <si>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</si>
  <si>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</si>
  <si>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</si>
  <si>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</si>
  <si>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</si>
  <si>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</si>
  <si>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</si>
  <si>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</si>
  <si>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</si>
  <si>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</si>
  <si>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</si>
  <si>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</si>
  <si>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</si>
  <si>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</si>
  <si>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</si>
  <si>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</si>
  <si>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</si>
  <si>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</si>
  <si>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</si>
  <si>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</si>
  <si>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</si>
  <si>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</si>
  <si>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</si>
  <si>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</si>
  <si>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</si>
  <si>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</si>
  <si>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</si>
  <si>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</si>
  <si>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</si>
  <si>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</si>
  <si>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</si>
  <si>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</si>
  <si>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</si>
  <si>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</si>
  <si>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</si>
  <si>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</si>
  <si>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</si>
  <si>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</si>
  <si>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</si>
  <si>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</si>
  <si>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</si>
  <si>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</si>
  <si>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</si>
  <si>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</si>
  <si>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</si>
  <si>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</si>
  <si>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</si>
  <si>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</si>
  <si>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</si>
  <si>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</si>
  <si>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</si>
  <si>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</si>
  <si>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</si>
  <si>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</si>
  <si>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</si>
  <si>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</si>
  <si>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</si>
  <si>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</si>
  <si>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</si>
  <si>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</si>
  <si>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</si>
  <si>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</si>
  <si>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</si>
  <si>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</si>
  <si>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</si>
  <si>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</si>
  <si>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</si>
  <si>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</si>
  <si>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</si>
  <si>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</si>
  <si>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</si>
  <si>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</si>
  <si>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</si>
  <si>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</si>
  <si>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</si>
  <si>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</si>
  <si>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</si>
  <si>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</si>
  <si>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</si>
  <si>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</si>
  <si>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</si>
  <si>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</si>
  <si>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</si>
  <si>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</si>
  <si>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</si>
  <si>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</si>
  <si>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</si>
  <si>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</si>
  <si>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</si>
  <si>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</si>
  <si>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</si>
  <si>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</si>
  <si>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</si>
  <si>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</si>
  <si>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</si>
  <si>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</si>
  <si>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</si>
  <si>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</si>
  <si>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</si>
  <si>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</si>
  <si>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</si>
  <si>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</si>
  <si>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</si>
  <si>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</si>
  <si>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</si>
  <si>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</si>
  <si>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</si>
  <si>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</si>
  <si>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</si>
  <si>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</si>
  <si>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</si>
  <si>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</si>
  <si>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</si>
  <si>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</si>
  <si>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</si>
  <si>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</si>
  <si>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</si>
  <si>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</si>
  <si>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</si>
  <si>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</si>
  <si>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</si>
  <si>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</si>
  <si>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</si>
  <si>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</si>
  <si>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</si>
  <si>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</si>
  <si>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</si>
  <si>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</si>
  <si>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</si>
  <si>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</si>
  <si>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</si>
  <si>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</si>
  <si>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</si>
  <si>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</si>
  <si>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</si>
  <si>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</si>
  <si>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</si>
  <si>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</si>
  <si>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</si>
  <si>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</si>
  <si>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</si>
  <si>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</si>
  <si>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</si>
  <si>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</si>
  <si>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</si>
  <si>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</si>
  <si>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</si>
  <si>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</si>
  <si>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</si>
  <si>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</si>
  <si>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</si>
  <si>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</si>
  <si>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</si>
  <si>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</si>
  <si>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</si>
  <si>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</si>
  <si>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</si>
  <si>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</si>
  <si>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</si>
  <si>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</si>
  <si>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</si>
  <si>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</si>
  <si>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</si>
  <si>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</si>
  <si>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</si>
  <si>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</si>
  <si>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</si>
  <si>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</si>
  <si>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</si>
  <si>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</si>
  <si>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</si>
  <si>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</si>
  <si>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</si>
  <si>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</si>
  <si>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</si>
  <si>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</si>
  <si>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</si>
  <si>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</si>
  <si>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</si>
  <si>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</si>
  <si>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</si>
  <si>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</si>
  <si>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</si>
  <si>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</si>
  <si>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</si>
  <si>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</si>
  <si>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</si>
  <si>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</si>
  <si>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</si>
  <si>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</si>
  <si>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</si>
  <si>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</si>
  <si>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</si>
  <si>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</si>
  <si>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</si>
  <si>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</si>
  <si>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</si>
  <si>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</si>
  <si>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</si>
  <si>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</si>
  <si>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</si>
  <si>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</si>
  <si>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</si>
  <si>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</si>
  <si>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</si>
  <si>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</si>
  <si>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</si>
  <si>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</si>
  <si>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</si>
  <si>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</si>
  <si>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</si>
  <si>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</si>
  <si>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</si>
  <si>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</si>
  <si>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</si>
  <si>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</si>
  <si>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</si>
  <si>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</si>
  <si>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</si>
  <si>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</si>
  <si>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</si>
  <si>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</si>
  <si>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</si>
  <si>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</si>
  <si>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</si>
  <si>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</si>
  <si>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</si>
  <si>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</si>
  <si>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</si>
  <si>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</si>
  <si>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</si>
  <si>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</si>
  <si>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</si>
  <si>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</si>
  <si>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</si>
  <si>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</si>
  <si>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</si>
  <si>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</si>
  <si>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</si>
  <si>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</si>
  <si>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</si>
  <si>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</si>
  <si>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</si>
  <si>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</si>
  <si>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</si>
  <si>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</si>
  <si>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</si>
  <si>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</si>
  <si>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</si>
  <si>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</si>
  <si>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</si>
  <si>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</si>
  <si>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</si>
  <si>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</si>
  <si>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</si>
  <si>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</si>
  <si>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</si>
  <si>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</si>
  <si>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</si>
  <si>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</si>
  <si>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</si>
  <si>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</si>
  <si>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</si>
  <si>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</si>
  <si>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</si>
  <si>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</si>
  <si>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</si>
  <si>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</si>
  <si>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</si>
  <si>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</si>
  <si>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</si>
  <si>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</si>
  <si>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</si>
  <si>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</si>
  <si>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</si>
  <si>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</si>
  <si>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</si>
  <si>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</si>
  <si>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</si>
  <si>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</si>
  <si>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</si>
  <si>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</si>
  <si>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</si>
  <si>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</si>
  <si>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</si>
  <si>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</si>
  <si>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</si>
  <si>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</si>
  <si>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</si>
  <si>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</si>
  <si>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</si>
  <si>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</si>
  <si>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</si>
  <si>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</si>
  <si>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</si>
  <si>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</si>
  <si>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</si>
  <si>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</si>
  <si>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</si>
  <si>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</si>
  <si>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</si>
  <si>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</si>
  <si>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</si>
  <si>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</si>
  <si>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</si>
  <si>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</si>
  <si>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</si>
  <si>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</si>
  <si>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</si>
  <si>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</si>
  <si>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</si>
  <si>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</si>
  <si>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</si>
  <si>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</si>
  <si>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</si>
  <si>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</si>
  <si>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</si>
  <si>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</si>
  <si>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</si>
  <si>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</si>
  <si>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</si>
  <si>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</si>
  <si>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</si>
  <si>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</si>
  <si>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</si>
  <si>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</si>
  <si>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</si>
  <si>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</si>
  <si>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</si>
  <si>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</si>
  <si>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</si>
  <si>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</si>
  <si>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</si>
  <si>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</si>
  <si>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</si>
  <si>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</si>
  <si>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</si>
  <si>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</si>
  <si>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</si>
  <si>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</si>
  <si>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</si>
  <si>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</si>
  <si>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</si>
  <si>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</si>
  <si>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</si>
  <si>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</si>
  <si>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</si>
  <si>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</si>
  <si>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</si>
  <si>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</si>
  <si>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</si>
  <si>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</si>
  <si>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</si>
  <si>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</si>
  <si>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</si>
  <si>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</si>
  <si>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</si>
  <si>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</si>
  <si>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</si>
  <si>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</si>
  <si>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</si>
  <si>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</si>
  <si>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</si>
  <si>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</si>
  <si>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</si>
  <si>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</si>
  <si>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</si>
  <si>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</si>
  <si>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</si>
  <si>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</si>
  <si>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</si>
  <si>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</si>
  <si>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</si>
  <si>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</si>
  <si>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</si>
  <si>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</si>
  <si>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</si>
  <si>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</si>
  <si>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</si>
  <si>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</si>
  <si>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</si>
  <si>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</si>
  <si>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</si>
  <si>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</si>
  <si>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</si>
  <si>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</si>
  <si>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</si>
  <si>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</si>
  <si>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</si>
  <si>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</si>
  <si>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</si>
  <si>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</si>
  <si>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</si>
  <si>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</si>
  <si>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</si>
  <si>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</si>
  <si>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</si>
  <si>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</si>
  <si>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</si>
  <si>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</si>
  <si>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</si>
  <si>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</si>
  <si>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</si>
  <si>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</si>
  <si>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</si>
  <si>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</si>
  <si>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</si>
  <si>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</si>
  <si>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</si>
  <si>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</si>
  <si>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</si>
  <si>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</si>
  <si>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</si>
  <si>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</si>
  <si>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</si>
  <si>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</si>
  <si>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</si>
  <si>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</si>
  <si>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</si>
  <si>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</si>
  <si>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</si>
  <si>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</si>
  <si>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</si>
  <si>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</si>
  <si>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</si>
  <si>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</si>
  <si>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</si>
  <si>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</si>
  <si>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</si>
  <si>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</si>
  <si>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</si>
  <si>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</si>
  <si>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</si>
  <si>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</si>
  <si>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</si>
  <si>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</si>
  <si>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</si>
  <si>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</si>
  <si>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</si>
  <si>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</si>
  <si>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</si>
  <si>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</si>
  <si>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</si>
  <si>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</si>
  <si>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</si>
  <si>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</si>
  <si>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</si>
  <si>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</si>
  <si>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</si>
  <si>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</si>
  <si>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</si>
  <si>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</si>
  <si>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</si>
  <si>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</si>
  <si>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</si>
  <si>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</si>
  <si>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</si>
  <si>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</si>
  <si>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</si>
  <si>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</si>
  <si>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</si>
  <si>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</si>
  <si>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</si>
  <si>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</si>
  <si>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</si>
  <si>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</si>
  <si>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</si>
  <si>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</si>
  <si>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</si>
  <si>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</si>
  <si>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</si>
  <si>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</si>
  <si>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</si>
  <si>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</si>
  <si>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</si>
  <si>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</si>
  <si>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</si>
  <si>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</si>
  <si>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</si>
  <si>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</si>
  <si>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</si>
  <si>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</si>
  <si>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</si>
  <si>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</si>
  <si>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</si>
  <si>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</si>
  <si>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</si>
  <si>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</si>
  <si>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</si>
  <si>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</si>
  <si>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</si>
  <si>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</si>
  <si>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</si>
  <si>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</si>
  <si>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</si>
  <si>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</si>
  <si>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</si>
  <si>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</si>
  <si>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</si>
  <si>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</si>
  <si>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</si>
  <si>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</si>
  <si>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</si>
  <si>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</si>
  <si>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</si>
  <si>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</si>
  <si>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</si>
  <si>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</si>
  <si>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</si>
  <si>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</si>
  <si>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</si>
  <si>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</si>
  <si>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</si>
  <si>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</si>
  <si>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</si>
  <si>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</si>
  <si>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</si>
  <si>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</si>
  <si>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</si>
  <si>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</si>
  <si>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</si>
  <si>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</si>
  <si>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</si>
  <si>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</si>
  <si>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</si>
  <si>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</si>
  <si>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</si>
  <si>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</si>
  <si>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</si>
  <si>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</si>
  <si>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</si>
  <si>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</si>
  <si>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</si>
  <si>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</si>
  <si>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</si>
  <si>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</si>
  <si>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</si>
  <si>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</si>
  <si>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</si>
  <si>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</si>
  <si>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</si>
  <si>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</si>
  <si>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</si>
  <si>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</si>
  <si>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</si>
  <si>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</si>
  <si>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</si>
  <si>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</si>
  <si>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</si>
  <si>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</si>
  <si>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</si>
  <si>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</si>
  <si>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</si>
  <si>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</si>
  <si>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</si>
  <si>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</si>
  <si>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</si>
  <si>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</si>
  <si>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</si>
  <si>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</si>
  <si>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</si>
  <si>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</si>
  <si>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</si>
  <si>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</si>
  <si>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</si>
  <si>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</si>
  <si>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</si>
  <si>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</si>
  <si>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</si>
  <si>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</si>
  <si>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</si>
  <si>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</si>
  <si>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</si>
  <si>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</si>
  <si>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</si>
  <si>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</si>
  <si>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</si>
  <si>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</si>
  <si>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</si>
  <si>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</si>
  <si>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</si>
  <si>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</si>
  <si>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</si>
  <si>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</si>
  <si>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</si>
  <si>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</si>
  <si>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</si>
  <si>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</si>
  <si>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</si>
  <si>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</si>
  <si>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</si>
  <si>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</si>
  <si>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</si>
  <si>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</si>
  <si>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</si>
  <si>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</si>
  <si>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</si>
  <si>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</si>
  <si>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</si>
  <si>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</si>
  <si>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</si>
  <si>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</si>
  <si>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</si>
  <si>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</si>
  <si>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</si>
  <si>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</si>
  <si>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</si>
  <si>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</si>
  <si>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</si>
  <si>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</si>
  <si>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</si>
  <si>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</si>
  <si>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</si>
  <si>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</si>
  <si>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</si>
  <si>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</si>
  <si>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</si>
  <si>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</si>
  <si>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</si>
  <si>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</si>
  <si>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</si>
  <si>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</si>
  <si>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</si>
  <si>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</si>
  <si>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</si>
  <si>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</si>
  <si>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</si>
  <si>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</si>
  <si>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</si>
  <si>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</si>
  <si>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</si>
  <si>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</si>
  <si>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</si>
  <si>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</si>
  <si>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</si>
  <si>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</si>
  <si>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</si>
  <si>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</si>
  <si>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</si>
  <si>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</si>
  <si>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</si>
  <si>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</si>
  <si>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</si>
  <si>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</si>
  <si>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</si>
  <si>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</si>
  <si>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</si>
  <si>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</si>
  <si>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</si>
  <si>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</si>
  <si>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</si>
  <si>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</si>
  <si>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</si>
  <si>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</si>
  <si>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</si>
  <si>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</si>
  <si>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</si>
  <si>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</si>
  <si>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</si>
  <si>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</si>
  <si>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</si>
  <si>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</si>
  <si>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</si>
  <si>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</si>
  <si>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</si>
  <si>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</si>
  <si>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</si>
  <si>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</si>
  <si>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</si>
  <si>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</si>
  <si>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</si>
  <si>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</si>
  <si>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</si>
  <si>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</si>
  <si>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</si>
  <si>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</si>
  <si>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</si>
  <si>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</si>
  <si>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</si>
  <si>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</si>
  <si>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</si>
  <si>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</si>
  <si>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</si>
  <si>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</si>
  <si>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</si>
  <si>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</si>
  <si>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</si>
  <si>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</si>
  <si>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</si>
  <si>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</si>
  <si>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</si>
  <si>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</si>
  <si>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</si>
  <si>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</si>
  <si>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</si>
  <si>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</si>
  <si>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</si>
  <si>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</si>
  <si>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</si>
  <si>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</si>
  <si>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</si>
  <si>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</si>
  <si>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</si>
  <si>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</si>
  <si>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</si>
  <si>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</si>
  <si>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</si>
  <si>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</si>
  <si>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</si>
  <si>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</si>
  <si>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</si>
  <si>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</si>
  <si>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</si>
  <si>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</si>
  <si>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</si>
  <si>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</si>
  <si>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</si>
  <si>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</si>
  <si>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</si>
  <si>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</si>
  <si>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</si>
  <si>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</si>
  <si>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</si>
  <si>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</si>
  <si>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</si>
  <si>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</si>
  <si>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</si>
  <si>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</si>
  <si>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</si>
  <si>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</si>
  <si>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</si>
  <si>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</si>
  <si>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</si>
  <si>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</si>
  <si>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</si>
  <si>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</si>
  <si>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</si>
  <si>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</si>
  <si>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</si>
  <si>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</si>
  <si>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</si>
  <si>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</si>
  <si>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</si>
  <si>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</si>
  <si>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</si>
  <si>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</si>
  <si>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</si>
  <si>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</si>
  <si>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</si>
  <si>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</si>
  <si>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</si>
  <si>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</si>
  <si>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</si>
  <si>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</si>
  <si>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</si>
  <si>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</si>
  <si>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</si>
  <si>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</si>
  <si>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</si>
  <si>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</si>
  <si>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</si>
  <si>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</si>
  <si>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</si>
  <si>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</si>
  <si>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</si>
  <si>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</si>
  <si>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</si>
  <si>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</si>
  <si>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</si>
  <si>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</si>
  <si>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</si>
  <si>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</si>
  <si>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</si>
  <si>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</si>
  <si>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</si>
  <si>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</si>
  <si>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</si>
  <si>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</si>
  <si>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</si>
  <si>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</si>
  <si>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</si>
  <si>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</si>
  <si>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</si>
  <si>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</si>
  <si>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</si>
  <si>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</si>
  <si>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</si>
  <si>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</si>
  <si>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</si>
  <si>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</si>
  <si>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</si>
  <si>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</si>
  <si>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</si>
  <si>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</si>
  <si>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</si>
  <si>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</si>
  <si>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</si>
  <si>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</si>
  <si>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</si>
  <si>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</si>
  <si>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</si>
  <si>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</si>
  <si>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</si>
  <si>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</si>
  <si>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</si>
  <si>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</si>
  <si>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</si>
  <si>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</si>
  <si>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</si>
  <si>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</si>
  <si>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</si>
  <si>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</si>
  <si>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</si>
  <si>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</si>
  <si>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</si>
  <si>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</si>
  <si>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</si>
  <si>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</si>
  <si>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</si>
  <si>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</si>
  <si>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</si>
  <si>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</si>
  <si>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</si>
  <si>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</si>
  <si>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</si>
  <si>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</si>
  <si>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</si>
  <si>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</si>
  <si>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</si>
  <si>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</si>
  <si>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</si>
  <si>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</si>
  <si>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</si>
  <si>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</si>
  <si>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</si>
  <si>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</si>
  <si>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</si>
  <si>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</si>
  <si>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</si>
  <si>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</si>
  <si>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</si>
  <si>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</si>
  <si>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</si>
  <si>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</si>
  <si>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</si>
  <si>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</si>
  <si>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</si>
  <si>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</si>
  <si>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</si>
  <si>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</si>
  <si>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</si>
  <si>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</si>
  <si>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</si>
  <si>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</si>
  <si>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</si>
  <si>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</si>
  <si>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</si>
  <si>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</si>
  <si>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</si>
  <si>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</si>
  <si>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</si>
  <si>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</si>
  <si>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</si>
  <si>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</si>
  <si>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</si>
  <si>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</si>
  <si>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</si>
  <si>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</si>
  <si>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</si>
  <si>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</si>
  <si>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</si>
  <si>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</si>
  <si>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</si>
  <si>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</si>
  <si>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</si>
  <si>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</si>
  <si>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</si>
  <si>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</si>
  <si>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</si>
  <si>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</si>
  <si>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</si>
  <si>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</si>
  <si>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</si>
  <si>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</si>
  <si>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</si>
  <si>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</si>
  <si>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</si>
  <si>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</si>
  <si>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</si>
  <si>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</si>
  <si>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</si>
  <si>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</si>
  <si>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</si>
  <si>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</si>
  <si>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</si>
  <si>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</si>
  <si>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</si>
  <si>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</si>
  <si>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</si>
  <si>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</si>
  <si>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</si>
  <si>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</si>
  <si>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</si>
  <si>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</si>
  <si>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</si>
  <si>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</si>
  <si>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</si>
  <si>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</si>
  <si>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</si>
  <si>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</si>
  <si>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</si>
  <si>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</si>
  <si>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</si>
  <si>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</si>
  <si>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</si>
  <si>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</si>
  <si>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</si>
  <si>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</si>
  <si>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</si>
  <si>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</si>
  <si>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</si>
  <si>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</si>
  <si>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</si>
  <si>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</si>
  <si>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</si>
  <si>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</si>
  <si>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</si>
  <si>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</si>
  <si>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</si>
  <si>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</si>
  <si>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</si>
  <si>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</si>
  <si>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</si>
  <si>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</si>
  <si>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</si>
  <si>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</si>
  <si>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</si>
  <si>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</si>
  <si>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</si>
  <si>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</si>
  <si>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</si>
  <si>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</si>
  <si>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</si>
  <si>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</si>
  <si>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</si>
  <si>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</si>
  <si>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</si>
  <si>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</si>
  <si>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</si>
  <si>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</si>
  <si>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</si>
  <si>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</si>
  <si>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</si>
  <si>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</si>
  <si>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</si>
  <si>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</si>
  <si>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</si>
  <si>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</si>
  <si>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</si>
  <si>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</si>
  <si>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</si>
  <si>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</si>
  <si>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</si>
  <si>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</si>
  <si>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</si>
  <si>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</si>
  <si>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</si>
  <si>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</si>
  <si>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</si>
  <si>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</si>
  <si>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</si>
  <si>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</si>
  <si>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</si>
  <si>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</si>
  <si>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</si>
  <si>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</si>
  <si>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</si>
  <si>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</si>
  <si>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</si>
  <si>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</si>
  <si>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</si>
  <si>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</si>
  <si>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</si>
  <si>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</si>
  <si>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</si>
  <si>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</si>
  <si>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</si>
  <si>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</si>
  <si>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</si>
  <si>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</si>
  <si>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</si>
  <si>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</si>
  <si>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</si>
  <si>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</si>
  <si>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</si>
  <si>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</si>
  <si>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</si>
  <si>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</si>
  <si>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</si>
  <si>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</si>
  <si>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</si>
  <si>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</si>
  <si>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</si>
  <si>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</si>
  <si>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</si>
  <si>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</si>
  <si>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</si>
  <si>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</si>
  <si>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</si>
  <si>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</si>
  <si>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</si>
  <si>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</si>
  <si>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</si>
  <si>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</si>
  <si>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</si>
  <si>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</si>
  <si>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</si>
  <si>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</si>
  <si>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</si>
  <si>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</si>
  <si>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</si>
  <si>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</si>
  <si>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</si>
  <si>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</si>
  <si>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</si>
  <si>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</si>
  <si>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</si>
  <si>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</si>
  <si>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</si>
  <si>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</si>
  <si>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</si>
  <si>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</si>
  <si>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</si>
  <si>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</si>
  <si>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</si>
  <si>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</si>
  <si>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</si>
  <si>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</si>
  <si>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</si>
  <si>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</si>
  <si>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</si>
  <si>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</si>
  <si>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</si>
  <si>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</si>
  <si>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</si>
  <si>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</si>
  <si>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</si>
  <si>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</si>
  <si>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</si>
  <si>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</si>
  <si>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</si>
  <si>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</si>
  <si>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</si>
  <si>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</si>
  <si>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</si>
  <si>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</si>
  <si>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</si>
  <si>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</si>
  <si>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</si>
  <si>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</si>
  <si>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</si>
  <si>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</si>
  <si>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</si>
  <si>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</si>
  <si>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</si>
  <si>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</si>
  <si>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</si>
  <si>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</si>
  <si>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</si>
  <si>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</si>
  <si>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</si>
  <si>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</si>
  <si>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</si>
  <si>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</si>
  <si>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</si>
  <si>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</si>
  <si>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</si>
  <si>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</si>
  <si>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</si>
  <si>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</si>
  <si>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</si>
  <si>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</si>
  <si>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</si>
  <si>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</si>
  <si>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</si>
  <si>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</si>
  <si>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</si>
  <si>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</si>
  <si>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</si>
  <si>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</si>
  <si>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</si>
  <si>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</si>
  <si>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</si>
  <si>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</si>
  <si>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</si>
  <si>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</si>
  <si>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</si>
  <si>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</si>
  <si>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</si>
  <si>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</si>
  <si>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</si>
  <si>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</si>
  <si>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</si>
  <si>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</si>
  <si>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</si>
  <si>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</si>
  <si>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</si>
  <si>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</si>
  <si>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</si>
  <si>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</si>
  <si>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</si>
  <si>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</si>
  <si>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</si>
  <si>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</si>
  <si>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</si>
  <si>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</si>
  <si>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</si>
  <si>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</si>
  <si>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</si>
  <si>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</si>
  <si>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</si>
  <si>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</si>
  <si>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</si>
  <si>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</si>
  <si>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</si>
  <si>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</si>
  <si>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</si>
  <si>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</si>
  <si>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</si>
  <si>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</si>
  <si>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</si>
  <si>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</si>
  <si>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</si>
  <si>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</si>
  <si>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</si>
  <si>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</si>
  <si>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</si>
  <si>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</si>
  <si>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</si>
  <si>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</si>
  <si>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</si>
  <si>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</si>
  <si>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</si>
  <si>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</si>
  <si>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</si>
  <si>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</si>
  <si>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</si>
  <si>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</si>
  <si>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</si>
  <si>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</si>
  <si>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</si>
  <si>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</si>
  <si>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</si>
  <si>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</si>
  <si>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</si>
  <si>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</si>
  <si>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</si>
  <si>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</si>
  <si>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</si>
  <si>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</si>
  <si>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</si>
  <si>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</si>
  <si>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</si>
  <si>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</si>
  <si>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</si>
  <si>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</si>
  <si>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</si>
  <si>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</si>
  <si>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</si>
  <si>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</si>
  <si>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</si>
  <si>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</si>
  <si>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</si>
  <si>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</si>
  <si>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</si>
  <si>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</si>
  <si>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</si>
  <si>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</si>
  <si>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</si>
  <si>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</si>
  <si>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</si>
  <si>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</si>
  <si>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</si>
  <si>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</si>
  <si>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</si>
  <si>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</si>
  <si>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</si>
  <si>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</si>
  <si>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</si>
  <si>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</si>
  <si>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</si>
  <si>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</si>
  <si>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</si>
  <si>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</si>
  <si>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</si>
  <si>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</si>
  <si>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</si>
  <si>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</si>
  <si>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</si>
  <si>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</si>
  <si>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</si>
  <si>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</si>
  <si>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</si>
  <si>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</si>
  <si>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</si>
  <si>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</si>
  <si>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</si>
  <si>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</si>
  <si>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</si>
  <si>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</si>
  <si>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</si>
  <si>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</si>
  <si>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</si>
  <si>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</si>
  <si>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</si>
  <si>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</si>
  <si>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</si>
  <si>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</si>
  <si>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</si>
  <si>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</si>
  <si>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</si>
  <si>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</si>
  <si>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</si>
  <si>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</si>
  <si>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</si>
  <si>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</si>
  <si>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</si>
  <si>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</si>
  <si>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</si>
  <si>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</si>
  <si>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</si>
  <si>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</si>
  <si>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</si>
  <si>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</si>
  <si>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</si>
  <si>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</si>
  <si>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</si>
  <si>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</si>
  <si>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</si>
  <si>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</si>
  <si>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</si>
  <si>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</si>
  <si>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</si>
  <si>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</si>
  <si>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</si>
  <si>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</si>
  <si>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</si>
  <si>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</si>
  <si>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</si>
  <si>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</si>
  <si>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</si>
  <si>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</si>
  <si>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</si>
  <si>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</si>
  <si>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</si>
  <si>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</si>
  <si>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</si>
  <si>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</si>
  <si>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</si>
  <si>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</si>
  <si>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</si>
  <si>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</si>
  <si>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</si>
  <si>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</si>
  <si>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</si>
  <si>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</si>
  <si>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</si>
  <si>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</si>
  <si>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</si>
  <si>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</si>
  <si>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</si>
  <si>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</si>
  <si>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</si>
  <si>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</si>
  <si>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</si>
  <si>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</si>
  <si>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</si>
  <si>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</si>
  <si>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</si>
  <si>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</si>
  <si>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</si>
  <si>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</si>
  <si>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</si>
  <si>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</si>
  <si>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</si>
  <si>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</si>
  <si>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</si>
  <si>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</si>
  <si>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</si>
  <si>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</si>
  <si>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</si>
  <si>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</si>
  <si>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</si>
  <si>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</si>
  <si>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</si>
  <si>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</si>
  <si>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</si>
  <si>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</si>
  <si>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</si>
  <si>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</si>
  <si>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</si>
  <si>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</si>
  <si>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</si>
  <si>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</si>
  <si>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</si>
  <si>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</si>
  <si>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</si>
  <si>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</si>
  <si>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</si>
  <si>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</si>
  <si>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</si>
  <si>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</si>
  <si>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</si>
  <si>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</si>
  <si>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</si>
  <si>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</si>
  <si>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</si>
  <si>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</si>
  <si>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</si>
  <si>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</si>
  <si>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</si>
  <si>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</si>
  <si>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</si>
  <si>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</si>
  <si>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</si>
  <si>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</si>
  <si>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</si>
  <si>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</si>
  <si>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</si>
  <si>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</si>
  <si>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</si>
  <si>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</si>
  <si>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</si>
  <si>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</si>
  <si>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</si>
  <si>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</si>
  <si>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</si>
  <si>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</si>
  <si>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</si>
  <si>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</si>
  <si>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</si>
  <si>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</si>
  <si>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</si>
  <si>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</si>
  <si>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</si>
  <si>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</si>
  <si>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</si>
  <si>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</si>
  <si>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</si>
  <si>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</si>
  <si>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</si>
  <si>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</si>
  <si>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</si>
  <si>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</si>
  <si>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</si>
  <si>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</si>
  <si>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</si>
  <si>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</si>
  <si>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</si>
  <si>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</si>
  <si>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</si>
  <si>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</si>
  <si>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</si>
  <si>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</si>
  <si>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</si>
  <si>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</si>
  <si>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</si>
  <si>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</si>
  <si>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</si>
  <si>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</si>
  <si>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</si>
  <si>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</si>
  <si>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</si>
  <si>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</si>
  <si>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</si>
  <si>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</si>
  <si>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</si>
  <si>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</si>
  <si>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</si>
  <si>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</si>
  <si>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</si>
  <si>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</si>
  <si>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</si>
  <si>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</si>
  <si>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</si>
  <si>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</si>
  <si>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</si>
  <si>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</si>
  <si>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</si>
  <si>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</si>
  <si>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</si>
  <si>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</si>
  <si>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</si>
  <si>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</si>
  <si>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</si>
  <si>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</si>
  <si>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</si>
  <si>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</si>
  <si>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</si>
  <si>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</si>
  <si>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</si>
  <si>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</si>
  <si>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</si>
  <si>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</si>
  <si>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</si>
  <si>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</si>
  <si>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</si>
  <si>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</si>
  <si>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</si>
  <si>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</si>
  <si>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</si>
  <si>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</si>
  <si>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</si>
  <si>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</si>
  <si>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</si>
  <si>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</si>
  <si>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</si>
  <si>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</si>
  <si>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</si>
  <si>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</si>
  <si>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</si>
  <si>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</si>
  <si>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</si>
  <si>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</si>
  <si>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</si>
  <si>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</si>
  <si>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</si>
  <si>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</si>
  <si>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</si>
  <si>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</si>
  <si>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</si>
  <si>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</si>
  <si>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</si>
  <si>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</si>
  <si>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</si>
  <si>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</si>
  <si>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</si>
  <si>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</si>
  <si>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</si>
  <si>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</si>
  <si>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</si>
  <si>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</si>
  <si>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</si>
  <si>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</si>
  <si>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</si>
  <si>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</si>
  <si>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</si>
  <si>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</si>
  <si>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</si>
  <si>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</si>
  <si>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</si>
  <si>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</si>
  <si>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</si>
  <si>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</si>
  <si>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</si>
  <si>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</si>
  <si>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</si>
  <si>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</si>
  <si>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</si>
  <si>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</si>
  <si>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</si>
  <si>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</si>
  <si>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</si>
  <si>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</si>
  <si>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</si>
  <si>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</si>
  <si>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</si>
  <si>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</si>
  <si>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</si>
  <si>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</si>
  <si>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</si>
  <si>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</si>
  <si>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</si>
  <si>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</si>
  <si>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</si>
  <si>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</si>
  <si>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</si>
  <si>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</si>
  <si>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</si>
  <si>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</si>
  <si>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</si>
  <si>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</si>
  <si>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</si>
  <si>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</si>
  <si>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</si>
  <si>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</si>
  <si>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</si>
  <si>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</si>
  <si>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</si>
  <si>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</si>
  <si>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</si>
  <si>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</si>
  <si>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</si>
  <si>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</si>
  <si>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</si>
  <si>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</si>
  <si>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</si>
  <si>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</si>
  <si>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</si>
  <si>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</si>
  <si>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</si>
  <si>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</si>
  <si>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</si>
  <si>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</si>
  <si>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</si>
  <si>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</si>
  <si>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</si>
  <si>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</si>
  <si>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</si>
  <si>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</si>
  <si>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</si>
  <si>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</si>
  <si>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</si>
  <si>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</si>
  <si>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</si>
  <si>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</si>
  <si>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</si>
  <si>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</si>
  <si>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</si>
  <si>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</si>
  <si>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</si>
  <si>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</si>
  <si>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</si>
  <si>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</si>
  <si>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</si>
  <si>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</si>
  <si>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</si>
  <si>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</si>
  <si>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</si>
  <si>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</si>
  <si>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</si>
  <si>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</si>
  <si>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</si>
  <si>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</si>
  <si>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</si>
  <si>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</si>
  <si>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</si>
  <si>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</si>
  <si>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</si>
  <si>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</si>
  <si>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</si>
  <si>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</si>
  <si>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</si>
  <si>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</si>
  <si>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</si>
  <si>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</si>
  <si>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</si>
  <si>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</si>
  <si>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</si>
  <si>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</si>
  <si>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</si>
  <si>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</si>
  <si>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</si>
  <si>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</si>
  <si>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</si>
  <si>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</si>
  <si>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</si>
  <si>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</si>
  <si>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</si>
  <si>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</si>
  <si>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</si>
  <si>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</si>
  <si>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</si>
  <si>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</si>
  <si>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</si>
  <si>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</si>
  <si>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</si>
  <si>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</si>
  <si>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</si>
  <si>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</si>
  <si>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</si>
  <si>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</si>
  <si>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</si>
  <si>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</si>
  <si>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</si>
  <si>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</si>
  <si>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</si>
  <si>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</si>
  <si>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</si>
  <si>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</si>
  <si>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</si>
  <si>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</si>
  <si>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</si>
  <si>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</si>
  <si>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</si>
  <si>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</si>
  <si>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</si>
  <si>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</si>
  <si>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</si>
  <si>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</si>
  <si>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</si>
  <si>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</si>
  <si>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</si>
  <si>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</si>
  <si>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</si>
  <si>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</si>
  <si>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</si>
  <si>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</si>
  <si>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</si>
  <si>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</si>
  <si>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</si>
  <si>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</si>
  <si>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</si>
  <si>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</si>
  <si>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</si>
  <si>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</si>
  <si>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</si>
  <si>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</si>
  <si>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</si>
  <si>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</si>
  <si>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</si>
  <si>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</si>
  <si>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</si>
  <si>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</si>
  <si>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</si>
  <si>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</si>
  <si>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</si>
  <si>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</si>
  <si>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</si>
  <si>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</si>
  <si>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</si>
  <si>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</si>
  <si>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</si>
  <si>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</si>
  <si>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</si>
  <si>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</si>
  <si>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</si>
  <si>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</si>
  <si>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</si>
  <si>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</si>
  <si>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</si>
  <si>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</si>
  <si>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</si>
  <si>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</si>
  <si>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</si>
  <si>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</si>
  <si>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</si>
  <si>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</si>
  <si>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</si>
  <si>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</si>
  <si>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</si>
  <si>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</si>
  <si>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</si>
  <si>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</si>
  <si>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</si>
  <si>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</si>
  <si>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</si>
  <si>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</si>
  <si>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</si>
  <si>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</si>
  <si>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</si>
  <si>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</si>
  <si>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</si>
  <si>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</si>
  <si>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</si>
  <si>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</si>
  <si>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</si>
  <si>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</si>
  <si>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</si>
  <si>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</si>
  <si>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</si>
  <si>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</si>
  <si>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</si>
  <si>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</si>
  <si>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</si>
  <si>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</si>
  <si>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</si>
  <si>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</si>
  <si>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</si>
  <si>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</si>
  <si>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</si>
  <si>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</si>
  <si>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</si>
  <si>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</si>
  <si>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</si>
  <si>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</si>
  <si>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</si>
  <si>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</si>
  <si>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</si>
  <si>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</si>
  <si>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</si>
  <si>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</si>
  <si>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</si>
  <si>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</si>
  <si>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</si>
  <si>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</si>
  <si>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</si>
  <si>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</si>
  <si>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</si>
  <si>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</si>
  <si>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</si>
  <si>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</si>
  <si>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</si>
  <si>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</si>
  <si>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</si>
  <si>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</si>
  <si>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</si>
  <si>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</si>
  <si>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</si>
  <si>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</si>
  <si>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</si>
  <si>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</si>
  <si>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</si>
  <si>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</si>
  <si>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</si>
  <si>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</si>
  <si>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</si>
  <si>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</si>
  <si>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</si>
  <si>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</si>
  <si>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</si>
  <si>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</si>
  <si>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</si>
  <si>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</si>
  <si>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</si>
  <si>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</si>
  <si>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</si>
  <si>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</si>
  <si>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</si>
  <si>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</si>
  <si>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</si>
  <si>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</si>
  <si>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</si>
  <si>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</si>
  <si>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</si>
  <si>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</si>
  <si>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</si>
  <si>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</si>
  <si>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</si>
  <si>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</si>
  <si>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</si>
  <si>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</si>
  <si>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</si>
  <si>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</si>
  <si>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</si>
  <si>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</si>
  <si>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</si>
  <si>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</si>
  <si>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</si>
  <si>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</si>
  <si>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</si>
  <si>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</si>
  <si>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</si>
  <si>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</si>
  <si>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</si>
  <si>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</si>
  <si>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</si>
  <si>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</si>
  <si>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</si>
  <si>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</si>
  <si>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</si>
  <si>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</si>
  <si>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</si>
  <si>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</si>
  <si>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</si>
  <si>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</si>
  <si>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</si>
  <si>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</si>
  <si>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</si>
  <si>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</si>
  <si>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</si>
  <si>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</si>
  <si>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</si>
  <si>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</si>
  <si>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</si>
  <si>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</si>
  <si>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</si>
  <si>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</si>
  <si>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</si>
  <si>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</si>
  <si>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</si>
  <si>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</si>
  <si>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</si>
  <si>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</si>
  <si>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</si>
  <si>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</si>
  <si>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</si>
  <si>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</si>
  <si>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</si>
  <si>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</si>
  <si>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</si>
  <si>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</si>
  <si>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</si>
  <si>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</si>
  <si>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</si>
  <si>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</si>
  <si>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</si>
  <si>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</si>
  <si>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</si>
  <si>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</si>
  <si>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</si>
  <si>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</si>
  <si>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</si>
  <si>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</si>
  <si>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</si>
  <si>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</si>
  <si>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</si>
  <si>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</si>
  <si>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</si>
  <si>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</si>
  <si>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</si>
  <si>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</si>
  <si>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</si>
  <si>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</si>
  <si>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</si>
  <si>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</si>
  <si>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</si>
  <si>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</si>
  <si>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</si>
  <si>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</si>
  <si>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</si>
  <si>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</si>
  <si>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</si>
  <si>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</si>
  <si>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</si>
  <si>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</si>
  <si>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</si>
  <si>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</si>
  <si>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</si>
  <si>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</si>
  <si>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</si>
  <si>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</si>
  <si>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</si>
  <si>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</si>
  <si>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</si>
  <si>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</si>
  <si>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</si>
  <si>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</si>
  <si>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</si>
  <si>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</si>
  <si>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</si>
  <si>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</si>
  <si>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</si>
  <si>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</si>
  <si>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</si>
  <si>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</si>
  <si>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</si>
  <si>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</si>
  <si>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</si>
  <si>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</si>
  <si>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</si>
  <si>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</si>
  <si>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</si>
  <si>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</si>
  <si>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</si>
  <si>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</si>
  <si>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</si>
  <si>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</si>
  <si>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</si>
  <si>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</si>
  <si>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</si>
  <si>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</si>
  <si>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</si>
  <si>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</si>
  <si>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</si>
  <si>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</si>
  <si>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</si>
  <si>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</si>
  <si>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</si>
  <si>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</si>
  <si>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</si>
  <si>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</si>
  <si>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</si>
  <si>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</si>
  <si>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</si>
  <si>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</si>
  <si>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</si>
  <si>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</si>
  <si>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</si>
  <si>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</si>
  <si>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</si>
  <si>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</si>
  <si>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</si>
  <si>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</si>
  <si>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</si>
  <si>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</si>
  <si>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</si>
  <si>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</si>
  <si>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</si>
  <si>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</si>
  <si>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</si>
  <si>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</si>
  <si>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</si>
  <si>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</si>
  <si>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</si>
  <si>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</si>
  <si>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</si>
  <si>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</si>
  <si>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</si>
  <si>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</si>
  <si>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</si>
  <si>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</si>
  <si>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</si>
  <si>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</si>
  <si>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</si>
  <si>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</si>
  <si>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</si>
  <si>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</si>
  <si>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</si>
  <si>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</si>
  <si>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</si>
  <si>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</si>
  <si>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</si>
  <si>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</si>
  <si>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</si>
  <si>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</si>
  <si>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</si>
  <si>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</si>
  <si>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</si>
  <si>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</si>
  <si>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</si>
  <si>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</si>
  <si>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</si>
  <si>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</si>
  <si>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</si>
  <si>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</si>
  <si>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</si>
  <si>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</si>
  <si>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</si>
  <si>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</si>
  <si>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</si>
  <si>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</si>
  <si>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</si>
  <si>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</si>
  <si>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</si>
  <si>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</si>
  <si>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</si>
  <si>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</si>
  <si>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</si>
  <si>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</si>
  <si>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</si>
  <si>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</si>
  <si>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</si>
  <si>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</si>
  <si>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</si>
  <si>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</si>
  <si>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</si>
  <si>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</si>
  <si>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</si>
  <si>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</si>
  <si>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</si>
  <si>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</si>
  <si>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</si>
  <si>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</si>
  <si>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</si>
  <si>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</si>
  <si>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</si>
  <si>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</si>
  <si>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</si>
  <si>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</si>
  <si>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</si>
  <si>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</si>
  <si>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</si>
  <si>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</si>
  <si>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</si>
  <si>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</si>
  <si>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</si>
  <si>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</si>
  <si>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</si>
  <si>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</si>
  <si>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</si>
  <si>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</si>
  <si>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</si>
  <si>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</si>
  <si>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</si>
  <si>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</si>
  <si>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</si>
  <si>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</si>
  <si>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</si>
  <si>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</si>
  <si>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</si>
  <si>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</si>
  <si>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</si>
  <si>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</si>
  <si>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</si>
  <si>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</si>
  <si>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</si>
  <si>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</si>
  <si>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</si>
  <si>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</si>
  <si>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</si>
  <si>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</si>
  <si>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</si>
  <si>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</si>
  <si>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</si>
  <si>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</si>
  <si>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</si>
  <si>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</si>
  <si>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</si>
  <si>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</si>
  <si>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</si>
  <si>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</si>
  <si>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</si>
  <si>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</si>
  <si>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</si>
  <si>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</si>
  <si>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</si>
  <si>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</si>
  <si>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</si>
  <si>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</si>
  <si>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</si>
  <si>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</si>
  <si>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</si>
  <si>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</si>
  <si>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</si>
  <si>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</si>
  <si>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</si>
  <si>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</si>
  <si>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</si>
  <si>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</si>
  <si>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</si>
  <si>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</si>
  <si>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</si>
  <si>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</si>
  <si>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</si>
  <si>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</si>
  <si>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</si>
  <si>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</si>
  <si>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</si>
  <si>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</si>
  <si>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</si>
  <si>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</si>
  <si>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</si>
  <si>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</si>
  <si>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</si>
  <si>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</si>
  <si>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</si>
  <si>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</si>
  <si>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</si>
  <si>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</si>
  <si>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</si>
  <si>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</si>
  <si>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</si>
  <si>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</si>
  <si>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</si>
  <si>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</si>
  <si>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</si>
  <si>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</si>
  <si>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</si>
  <si>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</si>
  <si>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</si>
  <si>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</si>
  <si>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</si>
  <si>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</si>
  <si>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</si>
  <si>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</si>
  <si>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</si>
  <si>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</si>
  <si>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</si>
  <si>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</si>
  <si>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</si>
  <si>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</si>
  <si>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</si>
  <si>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</si>
  <si>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</si>
  <si>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</si>
  <si>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</si>
  <si>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</si>
  <si>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</si>
  <si>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</si>
  <si>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</si>
  <si>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</si>
  <si>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</si>
  <si>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</si>
  <si>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</si>
  <si>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</si>
  <si>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</si>
  <si>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</si>
  <si>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</si>
  <si>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</si>
  <si>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</si>
  <si>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</si>
  <si>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</si>
  <si>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</si>
  <si>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</si>
  <si>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</si>
  <si>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</si>
  <si>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</si>
  <si>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</si>
  <si>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</si>
  <si>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</si>
  <si>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</si>
  <si>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</si>
  <si>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</si>
  <si>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</si>
  <si>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</si>
  <si>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</si>
  <si>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</si>
  <si>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</si>
  <si>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</si>
  <si>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</si>
  <si>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</si>
  <si>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</si>
  <si>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</si>
  <si>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</si>
  <si>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</si>
  <si>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</si>
  <si>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</si>
  <si>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</si>
  <si>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</si>
  <si>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</si>
  <si>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</si>
  <si>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</si>
  <si>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</si>
  <si>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</si>
  <si>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</si>
  <si>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</si>
  <si>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</si>
  <si>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</si>
  <si>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</si>
  <si>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</si>
  <si>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</si>
  <si>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</si>
  <si>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</si>
  <si>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</si>
  <si>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</si>
  <si>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</si>
  <si>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</si>
  <si>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</si>
  <si>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</si>
  <si>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</si>
  <si>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</si>
  <si>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</si>
  <si>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</si>
  <si>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</si>
  <si>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</si>
  <si>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</si>
  <si>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</si>
  <si>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</si>
  <si>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</si>
  <si>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</si>
  <si>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</si>
  <si>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</si>
  <si>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</si>
  <si>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</si>
  <si>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</si>
  <si>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</si>
  <si>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</si>
  <si>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</si>
  <si>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</si>
  <si>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</si>
  <si>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</si>
  <si>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</si>
  <si>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</si>
  <si>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</si>
  <si>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</si>
  <si>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</si>
  <si>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</si>
  <si>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</si>
  <si>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</si>
  <si>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</si>
  <si>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</si>
  <si>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</si>
  <si>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</si>
  <si>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</si>
  <si>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</si>
  <si>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</si>
  <si>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</si>
  <si>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</si>
  <si>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</si>
  <si>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</si>
  <si>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</si>
  <si>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</si>
  <si>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</si>
  <si>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</si>
  <si>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</si>
  <si>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</si>
  <si>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</si>
  <si>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</si>
  <si>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</si>
  <si>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</si>
  <si>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</si>
  <si>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</si>
  <si>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</si>
  <si>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</si>
  <si>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</si>
  <si>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</si>
  <si>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</si>
  <si>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</si>
  <si>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</si>
  <si>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</si>
  <si>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</si>
  <si>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</si>
  <si>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</si>
  <si>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</si>
  <si>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</si>
  <si>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</si>
  <si>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</si>
  <si>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</si>
  <si>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</si>
  <si>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</si>
  <si>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</si>
  <si>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</si>
  <si>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</si>
  <si>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</si>
  <si>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</si>
  <si>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</si>
  <si>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</si>
  <si>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</si>
  <si>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</si>
  <si>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</si>
  <si>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</si>
  <si>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</si>
  <si>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</si>
  <si>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</si>
  <si>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</si>
  <si>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</si>
  <si>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</si>
  <si>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</si>
  <si>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</si>
  <si>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</si>
  <si>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</si>
  <si>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</si>
  <si>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</si>
  <si>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</si>
  <si>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</si>
  <si>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</si>
  <si>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</si>
  <si>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</si>
  <si>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</si>
  <si>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</si>
  <si>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</si>
  <si>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</si>
  <si>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</si>
  <si>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</si>
  <si>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</si>
  <si>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</si>
  <si>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</si>
  <si>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</si>
  <si>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</si>
  <si>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</si>
  <si>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</si>
  <si>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</si>
  <si>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</si>
  <si>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</si>
  <si>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</si>
  <si>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</si>
  <si>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</si>
  <si>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</si>
  <si>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</si>
  <si>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</si>
  <si>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</si>
  <si>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</si>
  <si>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</si>
  <si>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</si>
  <si>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</si>
  <si>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</si>
  <si>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</si>
  <si>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</si>
  <si>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</si>
  <si>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</si>
  <si>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</si>
  <si>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</si>
  <si>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</si>
  <si>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</si>
  <si>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</si>
  <si>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</si>
  <si>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</si>
  <si>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</si>
  <si>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</si>
  <si>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</si>
  <si>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</si>
  <si>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</si>
  <si>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</si>
  <si>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</si>
  <si>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</si>
  <si>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</si>
  <si>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</si>
  <si>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</si>
  <si>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</si>
  <si>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</si>
  <si>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</si>
  <si>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</si>
  <si>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</si>
  <si>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</si>
  <si>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</si>
  <si>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</si>
  <si>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</si>
  <si>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</si>
  <si>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</si>
  <si>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</si>
  <si>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</si>
  <si>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</si>
  <si>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</si>
  <si>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</si>
  <si>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</si>
  <si>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</si>
  <si>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</si>
  <si>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</si>
  <si>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</si>
  <si>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</si>
  <si>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</si>
  <si>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</si>
  <si>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</si>
  <si>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</si>
  <si>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</si>
  <si>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</si>
  <si>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</si>
  <si>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</si>
  <si>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</si>
  <si>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</si>
  <si>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</si>
  <si>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</si>
  <si>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</si>
  <si>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</si>
  <si>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</si>
  <si>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</si>
  <si>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</si>
  <si>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</si>
  <si>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</si>
  <si>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</si>
  <si>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</si>
  <si>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</si>
  <si>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</si>
  <si>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</si>
  <si>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</si>
  <si>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</si>
  <si>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</si>
  <si>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</si>
  <si>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</si>
  <si>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</si>
  <si>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</si>
  <si>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</si>
  <si>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</si>
  <si>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</si>
  <si>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</si>
  <si>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</si>
  <si>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</si>
  <si>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</si>
  <si>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</si>
  <si>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</si>
  <si>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</si>
  <si>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</si>
  <si>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</si>
  <si>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</si>
  <si>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</si>
  <si>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</si>
  <si>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</si>
  <si>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</si>
  <si>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</si>
  <si>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</si>
  <si>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</si>
  <si>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</si>
  <si>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</si>
  <si>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</si>
  <si>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</si>
  <si>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</si>
  <si>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</si>
  <si>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</si>
  <si>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</si>
  <si>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</si>
  <si>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</si>
  <si>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</si>
  <si>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</si>
  <si>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</si>
  <si>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</si>
  <si>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</si>
  <si>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</si>
  <si>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</si>
  <si>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</si>
  <si>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</si>
  <si>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</si>
  <si>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</si>
  <si>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</si>
  <si>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</si>
  <si>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</si>
  <si>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</si>
  <si>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</si>
  <si>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</si>
  <si>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</si>
  <si>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</si>
  <si>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</si>
  <si>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</si>
  <si>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</si>
  <si>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</si>
  <si>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</si>
  <si>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</si>
  <si>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</si>
  <si>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</si>
  <si>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</si>
  <si>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</si>
  <si>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</si>
  <si>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</si>
  <si>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</si>
  <si>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</si>
  <si>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</si>
  <si>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</si>
  <si>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</si>
  <si>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</si>
  <si>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</si>
  <si>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</si>
  <si>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</si>
  <si>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</si>
  <si>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</si>
  <si>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</si>
  <si>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</si>
  <si>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</si>
  <si>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</si>
  <si>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</si>
  <si>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</si>
  <si>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</si>
  <si>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</si>
  <si>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</si>
  <si>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</si>
  <si>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</si>
  <si>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</si>
  <si>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</si>
  <si>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</si>
  <si>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</si>
  <si>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</si>
  <si>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</si>
  <si>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</si>
  <si>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</si>
  <si>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</si>
  <si>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</si>
  <si>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</si>
  <si>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</si>
  <si>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</si>
  <si>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</si>
  <si>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</si>
  <si>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</si>
  <si>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</si>
  <si>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</si>
  <si>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</si>
  <si>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</si>
  <si>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</si>
  <si>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</si>
  <si>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</si>
  <si>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</si>
  <si>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</si>
  <si>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</si>
  <si>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</si>
  <si>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</si>
  <si>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</si>
  <si>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</si>
  <si>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</si>
  <si>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</si>
  <si>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</si>
  <si>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</si>
  <si>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</si>
  <si>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</si>
  <si>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</si>
  <si>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</si>
  <si>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</si>
  <si>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</si>
  <si>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</si>
  <si>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</si>
  <si>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</si>
  <si>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</si>
  <si>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</si>
  <si>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</si>
  <si>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</si>
  <si>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</si>
  <si>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</si>
  <si>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</si>
  <si>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</si>
  <si>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</si>
  <si>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</si>
  <si>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</si>
  <si>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</si>
  <si>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</si>
  <si>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</si>
  <si>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</si>
  <si>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</si>
  <si>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</si>
  <si>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</si>
  <si>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</si>
  <si>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</si>
  <si>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</si>
  <si>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</si>
  <si>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</si>
  <si>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</si>
  <si>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</si>
  <si>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</si>
  <si>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</si>
  <si>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</si>
  <si>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</si>
  <si>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</si>
  <si>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</si>
  <si>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</si>
  <si>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</si>
  <si>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</si>
  <si>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</si>
  <si>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</si>
  <si>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</si>
  <si>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</si>
  <si>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</si>
  <si>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</si>
  <si>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</si>
  <si>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</si>
  <si>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</si>
  <si>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</si>
  <si>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</si>
  <si>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</si>
  <si>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</si>
  <si>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</si>
  <si>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</si>
  <si>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</si>
  <si>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</si>
  <si>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</si>
  <si>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</si>
  <si>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</si>
  <si>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</si>
  <si>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</si>
  <si>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</si>
  <si>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</si>
  <si>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</si>
  <si>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</si>
  <si>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</si>
  <si>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</si>
  <si>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</si>
  <si>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</si>
  <si>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</si>
  <si>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</si>
  <si>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</si>
  <si>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</si>
  <si>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</si>
  <si>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</si>
  <si>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</si>
  <si>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</si>
  <si>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</si>
  <si>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</si>
  <si>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</si>
  <si>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</si>
  <si>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</si>
  <si>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</si>
  <si>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</si>
  <si>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</si>
  <si>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</si>
  <si>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</si>
  <si>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</si>
  <si>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</si>
  <si>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</si>
  <si>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</si>
  <si>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</si>
  <si>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</si>
  <si>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</si>
  <si>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</si>
  <si>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</si>
  <si>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</si>
  <si>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</si>
  <si>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</si>
  <si>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</si>
  <si>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</si>
  <si>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</si>
  <si>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</si>
  <si>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</si>
  <si>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</si>
  <si>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</si>
  <si>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</si>
  <si>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</si>
  <si>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</si>
  <si>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</si>
  <si>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</si>
  <si>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</si>
  <si>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</si>
  <si>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</si>
  <si>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</si>
  <si>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</si>
  <si>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</si>
  <si>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</si>
  <si>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</si>
  <si>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</si>
  <si>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</si>
  <si>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</si>
  <si>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</si>
  <si>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</si>
  <si>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</si>
  <si>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</si>
  <si>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</si>
  <si>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</si>
  <si>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</si>
  <si>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</si>
  <si>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</si>
  <si>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</si>
  <si>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</si>
  <si>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</si>
  <si>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</si>
  <si>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</si>
  <si>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</si>
  <si>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</si>
  <si>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</si>
  <si>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</si>
  <si>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</si>
  <si>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</si>
  <si>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</si>
  <si>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</si>
  <si>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</si>
  <si>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</si>
  <si>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</si>
  <si>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</si>
  <si>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</si>
  <si>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</si>
  <si>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</si>
  <si>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</si>
  <si>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</si>
  <si>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</si>
  <si>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</si>
  <si>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</si>
  <si>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</si>
  <si>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</si>
  <si>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</si>
  <si>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</si>
  <si>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</si>
  <si>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</si>
  <si>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</si>
  <si>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</si>
  <si>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</si>
  <si>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</si>
  <si>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</si>
  <si>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</si>
  <si>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</si>
  <si>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</si>
  <si>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</si>
  <si>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</si>
  <si>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</si>
  <si>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</si>
  <si>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</si>
  <si>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</si>
  <si>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</si>
  <si>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</si>
  <si>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</si>
  <si>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</si>
  <si>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</si>
  <si>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</si>
  <si>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</si>
  <si>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</si>
  <si>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</si>
  <si>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</si>
  <si>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</si>
  <si>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</si>
  <si>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</si>
  <si>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</si>
  <si>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</si>
  <si>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</si>
  <si>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</si>
  <si>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</si>
  <si>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</si>
  <si>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</si>
  <si>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</si>
  <si>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</si>
  <si>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</si>
  <si>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</si>
  <si>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</si>
  <si>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</si>
  <si>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</si>
  <si>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</si>
  <si>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</si>
  <si>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</si>
  <si>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</si>
  <si>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</si>
  <si>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</si>
  <si>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</si>
  <si>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</si>
  <si>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</si>
  <si>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</si>
  <si>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</si>
  <si>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</si>
  <si>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</si>
  <si>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</si>
  <si>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</si>
  <si>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</si>
  <si>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</si>
  <si>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</si>
  <si>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</si>
  <si>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</si>
  <si>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</si>
  <si>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</si>
  <si>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</si>
  <si>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</si>
  <si>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</si>
  <si>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</si>
  <si>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</si>
  <si>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</si>
  <si>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</si>
  <si>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</si>
  <si>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</si>
  <si>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</si>
  <si>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</si>
  <si>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</si>
  <si>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</si>
  <si>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</si>
  <si>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</si>
  <si>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</si>
  <si>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</si>
  <si>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</si>
  <si>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</si>
  <si>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</si>
  <si>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</si>
  <si>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</si>
  <si>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</si>
  <si>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</si>
  <si>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</si>
  <si>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</si>
  <si>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</si>
  <si>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</si>
  <si>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</si>
  <si>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</si>
  <si>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</si>
  <si>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</si>
  <si>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</si>
  <si>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</si>
  <si>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</si>
  <si>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</si>
  <si>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</si>
  <si>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</si>
  <si>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</si>
  <si>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</si>
  <si>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</si>
  <si>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</si>
  <si>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</si>
  <si>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</si>
  <si>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</si>
  <si>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</si>
  <si>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</si>
  <si>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</si>
  <si>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</si>
  <si>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</si>
  <si>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</si>
  <si>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</si>
  <si>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</si>
  <si>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</si>
  <si>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</si>
  <si>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</si>
  <si>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</si>
  <si>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</si>
  <si>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</si>
  <si>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</si>
  <si>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</si>
  <si>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</si>
  <si>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</si>
  <si>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</si>
  <si>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</si>
  <si>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</si>
  <si>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</si>
  <si>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</si>
  <si>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</si>
  <si>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</si>
  <si>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</si>
  <si>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</si>
  <si>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</si>
  <si>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</si>
  <si>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</si>
  <si>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</si>
  <si>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</si>
  <si>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</si>
  <si>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</si>
  <si>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</si>
  <si>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</si>
  <si>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</si>
  <si>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</si>
  <si>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</si>
  <si>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</si>
  <si>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</si>
  <si>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</si>
  <si>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</si>
  <si>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</si>
  <si>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</si>
  <si>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</si>
  <si>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</si>
  <si>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</si>
  <si>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</si>
  <si>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</si>
  <si>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</si>
  <si>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</si>
  <si>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</si>
  <si>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</si>
  <si>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</si>
  <si>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</si>
  <si>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</si>
  <si>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</si>
  <si>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</si>
  <si>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</si>
  <si>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</si>
  <si>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</si>
  <si>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</si>
  <si>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</si>
  <si>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</si>
  <si>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</si>
  <si>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</si>
  <si>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</si>
  <si>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</si>
  <si>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</si>
  <si>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</si>
  <si>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</si>
  <si>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</si>
  <si>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</si>
  <si>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</si>
  <si>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</si>
  <si>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</si>
  <si>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</si>
  <si>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</si>
  <si>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</si>
  <si>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</si>
  <si>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</si>
  <si>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</si>
  <si>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</si>
  <si>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</si>
  <si>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</si>
  <si>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</si>
  <si>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</si>
  <si>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</si>
  <si>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</si>
  <si>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</si>
  <si>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</si>
  <si>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</si>
  <si>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</si>
  <si>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</si>
  <si>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</si>
  <si>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</si>
  <si>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</si>
  <si>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</si>
  <si>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</si>
  <si>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</si>
  <si>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</si>
  <si>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</si>
  <si>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</si>
  <si>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</si>
  <si>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</si>
  <si>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</si>
  <si>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</si>
  <si>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</si>
  <si>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</si>
  <si>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</si>
  <si>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</si>
  <si>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</si>
  <si>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</si>
  <si>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</si>
  <si>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</si>
  <si>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</si>
  <si>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</si>
  <si>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</si>
  <si>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</si>
  <si>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</si>
  <si>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</si>
  <si>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</si>
  <si>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</si>
  <si>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</si>
  <si>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</si>
  <si>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</si>
  <si>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</si>
  <si>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</si>
  <si>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</si>
  <si>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</si>
  <si>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</si>
  <si>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</si>
  <si>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</si>
  <si>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</si>
  <si>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</si>
  <si>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</si>
  <si>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</si>
  <si>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</si>
  <si>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</si>
  <si>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</si>
  <si>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</si>
  <si>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</si>
  <si>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</si>
  <si>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</si>
  <si>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</si>
  <si>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</si>
  <si>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</si>
  <si>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</si>
  <si>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</si>
  <si>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</si>
  <si>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</si>
  <si>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</si>
  <si>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</si>
  <si>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</si>
  <si>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</si>
  <si>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</si>
  <si>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</si>
  <si>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</si>
  <si>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</si>
  <si>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</si>
  <si>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</si>
  <si>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</si>
  <si>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</si>
  <si>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</si>
  <si>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</si>
  <si>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</si>
  <si>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</si>
  <si>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</si>
  <si>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</si>
  <si>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</si>
  <si>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</si>
  <si>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</si>
  <si>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</si>
  <si>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</si>
  <si>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</si>
  <si>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</si>
  <si>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</si>
  <si>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</si>
  <si>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</si>
  <si>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</si>
  <si>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</si>
  <si>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</si>
  <si>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</si>
  <si>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</si>
  <si>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</si>
  <si>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</si>
  <si>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</si>
  <si>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</si>
  <si>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</si>
  <si>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</si>
  <si>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</si>
  <si>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</si>
  <si>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</si>
  <si>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</si>
  <si>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</si>
  <si>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</si>
  <si>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</si>
  <si>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</si>
  <si>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</si>
  <si>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</si>
  <si>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</si>
  <si>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</si>
  <si>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</si>
  <si>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</si>
  <si>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</si>
  <si>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</si>
  <si>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</si>
  <si>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</si>
  <si>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</si>
  <si>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</si>
  <si>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</si>
  <si>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</si>
  <si>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</si>
  <si>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</si>
  <si>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</si>
  <si>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</si>
  <si>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</si>
  <si>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</si>
  <si>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</si>
  <si>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</si>
  <si>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</si>
  <si>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</si>
  <si>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</si>
  <si>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</si>
  <si>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</si>
  <si>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</si>
  <si>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</si>
  <si>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</si>
  <si>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</si>
  <si>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</si>
  <si>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</si>
  <si>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</si>
  <si>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</si>
  <si>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</si>
  <si>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</si>
  <si>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</si>
  <si>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</si>
  <si>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</si>
  <si>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</si>
  <si>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</si>
  <si>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</si>
  <si>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</si>
  <si>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</si>
  <si>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</si>
  <si>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</si>
  <si>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</si>
  <si>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</si>
  <si>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</si>
  <si>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</si>
  <si>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</si>
  <si>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</si>
  <si>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</si>
  <si>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</si>
  <si>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</si>
  <si>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</si>
  <si>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</si>
  <si>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</si>
  <si>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</si>
  <si>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</si>
  <si>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</si>
  <si>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</si>
  <si>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</si>
  <si>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</si>
  <si>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</si>
  <si>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</si>
  <si>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</si>
  <si>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</si>
  <si>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</si>
  <si>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</si>
  <si>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</si>
  <si>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</si>
  <si>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</si>
  <si>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</si>
  <si>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</si>
  <si>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</si>
  <si>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</si>
  <si>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</si>
  <si>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</si>
  <si>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</si>
  <si>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</si>
  <si>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</si>
  <si>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</si>
  <si>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</si>
  <si>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</si>
  <si>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</si>
  <si>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</si>
  <si>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</si>
  <si>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</si>
  <si>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</si>
  <si>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</si>
  <si>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</si>
  <si>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</si>
  <si>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</si>
  <si>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</si>
  <si>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</si>
  <si>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</si>
  <si>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</si>
  <si>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</si>
  <si>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</si>
  <si>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</si>
  <si>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</si>
  <si>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</si>
  <si>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</si>
  <si>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</si>
  <si>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</si>
  <si>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</si>
  <si>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</si>
  <si>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</si>
  <si>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</si>
  <si>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</si>
  <si>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</si>
  <si>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</si>
  <si>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</si>
  <si>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</si>
  <si>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</si>
  <si>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</si>
  <si>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</si>
  <si>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</si>
  <si>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</si>
  <si>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</si>
  <si>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</si>
  <si>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</si>
  <si>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</si>
  <si>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</si>
  <si>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</si>
  <si>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</si>
  <si>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</si>
  <si>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</si>
  <si>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</si>
  <si>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</si>
  <si>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</si>
  <si>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</si>
  <si>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</si>
  <si>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</si>
  <si>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</si>
  <si>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</si>
  <si>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</si>
  <si>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</si>
  <si>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</si>
  <si>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</si>
  <si>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</si>
  <si>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</si>
  <si>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</si>
  <si>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</si>
  <si>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</si>
  <si>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</si>
  <si>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</si>
  <si>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</si>
  <si>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</si>
  <si>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</si>
  <si>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</si>
  <si>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</si>
  <si>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</si>
  <si>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</si>
  <si>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</si>
  <si>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</si>
  <si>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</si>
  <si>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</si>
  <si>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</si>
  <si>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</si>
  <si>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</si>
  <si>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</si>
  <si>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</si>
  <si>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</si>
  <si>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</si>
  <si>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</si>
  <si>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</si>
  <si>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</si>
  <si>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</si>
  <si>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</si>
  <si>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</si>
  <si>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</si>
  <si>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</si>
  <si>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</si>
  <si>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</si>
  <si>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</si>
  <si>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</si>
  <si>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</si>
  <si>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</si>
  <si>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</si>
  <si>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</si>
  <si>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</si>
  <si>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</si>
  <si>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</si>
  <si>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</si>
  <si>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</si>
  <si>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</si>
  <si>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</si>
  <si>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</si>
  <si>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</si>
  <si>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</si>
  <si>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</si>
  <si>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</si>
  <si>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</si>
  <si>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</si>
  <si>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</si>
  <si>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</si>
  <si>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</si>
  <si>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</si>
  <si>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</si>
  <si>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</si>
  <si>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</si>
  <si>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</si>
  <si>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</si>
  <si>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</si>
  <si>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</si>
  <si>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</si>
  <si>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</si>
  <si>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</si>
  <si>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</si>
  <si>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</si>
  <si>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</si>
  <si>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</si>
  <si>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</si>
  <si>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</si>
  <si>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</si>
  <si>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</si>
  <si>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</si>
  <si>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</si>
  <si>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</si>
  <si>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</si>
  <si>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</si>
  <si>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</si>
  <si>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</si>
  <si>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</si>
  <si>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</si>
  <si>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</si>
  <si>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</si>
  <si>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</si>
  <si>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</si>
  <si>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</si>
  <si>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</si>
  <si>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</si>
  <si>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</si>
  <si>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</si>
  <si>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</si>
  <si>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</si>
  <si>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</si>
  <si>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</si>
  <si>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</si>
  <si>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</si>
  <si>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</si>
  <si>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</si>
  <si>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</si>
  <si>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</si>
  <si>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</si>
  <si>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</si>
  <si>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</si>
  <si>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</si>
  <si>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</si>
  <si>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</si>
  <si>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</si>
  <si>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</si>
  <si>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</si>
  <si>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</si>
  <si>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</si>
  <si>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</si>
  <si>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</si>
  <si>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</si>
  <si>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</si>
  <si>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</si>
  <si>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</si>
  <si>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</si>
  <si>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</si>
  <si>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</si>
  <si>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</si>
  <si>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</si>
  <si>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</si>
  <si>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</si>
  <si>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</si>
  <si>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</si>
  <si>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</si>
  <si>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</si>
  <si>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</si>
  <si>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</si>
  <si>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</si>
  <si>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</si>
  <si>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</si>
  <si>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</si>
  <si>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</si>
  <si>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</si>
  <si>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</si>
  <si>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</si>
  <si>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</si>
  <si>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</si>
  <si>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</si>
  <si>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</si>
  <si>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</si>
  <si>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</si>
  <si>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</si>
  <si>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</si>
  <si>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</si>
  <si>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</si>
  <si>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</si>
  <si>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</si>
  <si>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</si>
  <si>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</si>
  <si>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</si>
  <si>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</si>
  <si>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</si>
  <si>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</si>
  <si>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</si>
  <si>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</si>
  <si>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</si>
  <si>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</si>
  <si>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</si>
  <si>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</si>
  <si>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</si>
  <si>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</si>
  <si>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</si>
  <si>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</si>
  <si>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</si>
  <si>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</si>
  <si>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</si>
  <si>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</si>
  <si>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</si>
  <si>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</si>
  <si>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</si>
  <si>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</si>
  <si>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</si>
  <si>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</si>
  <si>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</si>
  <si>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</si>
  <si>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</si>
  <si>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</si>
  <si>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</si>
  <si>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</si>
  <si>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</si>
  <si>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</si>
  <si>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</si>
  <si>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</si>
  <si>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</si>
  <si>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</si>
  <si>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</si>
  <si>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</si>
  <si>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</si>
  <si>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</si>
  <si>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</si>
  <si>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</si>
  <si>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</si>
  <si>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</si>
  <si>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</si>
  <si>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</si>
  <si>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</si>
  <si>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</si>
  <si>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</si>
  <si>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</si>
  <si>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</si>
  <si>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</si>
  <si>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</si>
  <si>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</si>
  <si>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</si>
  <si>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</si>
  <si>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</si>
  <si>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</si>
  <si>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</si>
  <si>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</si>
  <si>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</si>
  <si>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</si>
  <si>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</si>
  <si>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</si>
  <si>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</si>
  <si>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</si>
  <si>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</si>
  <si>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</si>
  <si>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</si>
  <si>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</si>
  <si>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</si>
  <si>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</si>
  <si>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</si>
  <si>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</si>
  <si>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</si>
  <si>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</si>
  <si>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</si>
  <si>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</si>
  <si>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</si>
  <si>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</si>
  <si>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</si>
  <si>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</si>
  <si>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</si>
  <si>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</si>
  <si>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</si>
  <si>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</si>
  <si>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</si>
  <si>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</si>
  <si>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</si>
  <si>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</si>
  <si>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</si>
  <si>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</si>
  <si>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</si>
  <si>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</si>
  <si>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</si>
  <si>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</si>
  <si>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</si>
  <si>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</si>
  <si>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</si>
  <si>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</si>
  <si>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</si>
  <si>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</si>
  <si>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</si>
  <si>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</si>
  <si>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</si>
  <si>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</si>
  <si>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</si>
  <si>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</si>
  <si>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</si>
  <si>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</si>
  <si>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</si>
  <si>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</si>
  <si>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</si>
  <si>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</si>
  <si>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</si>
  <si>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</si>
  <si>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</si>
  <si>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</si>
  <si>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</si>
  <si>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</si>
  <si>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</si>
  <si>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</si>
  <si>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</si>
  <si>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</si>
  <si>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</si>
  <si>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</si>
  <si>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</si>
  <si>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</si>
  <si>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</si>
  <si>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</si>
  <si>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</si>
  <si>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</si>
  <si>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</si>
  <si>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</si>
  <si>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</si>
  <si>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</si>
  <si>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</si>
  <si>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</si>
  <si>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</si>
  <si>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</si>
  <si>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</si>
  <si>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</si>
  <si>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</si>
  <si>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</si>
  <si>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</si>
  <si>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</si>
  <si>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</si>
  <si>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</si>
  <si>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</si>
  <si>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</si>
  <si>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</si>
  <si>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</si>
  <si>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</si>
  <si>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</si>
  <si>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</si>
  <si>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</si>
  <si>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</si>
  <si>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</si>
  <si>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</si>
  <si>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</si>
  <si>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</si>
  <si>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</si>
  <si>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</si>
  <si>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</si>
  <si>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</si>
  <si>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</si>
  <si>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</si>
  <si>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</si>
  <si>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</si>
  <si>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</si>
  <si>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</si>
  <si>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</si>
  <si>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</si>
  <si>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</si>
  <si>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</si>
  <si>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</si>
  <si>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</si>
  <si>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</si>
  <si>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</si>
  <si>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</si>
  <si>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</si>
  <si>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</si>
  <si>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</si>
  <si>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</si>
  <si>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</si>
  <si>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</si>
  <si>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</si>
  <si>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</si>
  <si>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</si>
  <si>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</si>
  <si>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</si>
  <si>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</si>
  <si>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</si>
  <si>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</si>
  <si>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</si>
  <si>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</si>
  <si>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</si>
  <si>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</si>
  <si>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</si>
  <si>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</si>
  <si>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</si>
  <si>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</si>
  <si>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</si>
  <si>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</si>
  <si>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</si>
  <si>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</si>
  <si>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</si>
  <si>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</si>
  <si>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</si>
  <si>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</si>
  <si>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</si>
  <si>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</si>
  <si>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</si>
  <si>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</si>
  <si>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</si>
  <si>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</si>
  <si>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</si>
  <si>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</si>
  <si>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</si>
  <si>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</si>
  <si>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</si>
  <si>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</si>
  <si>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</si>
  <si>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</si>
  <si>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</si>
  <si>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</si>
  <si>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</si>
  <si>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</si>
  <si>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</si>
  <si>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</si>
  <si>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</si>
  <si>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</si>
  <si>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</si>
  <si>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</si>
  <si>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</si>
  <si>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</si>
  <si>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</si>
  <si>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</si>
  <si>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</si>
  <si>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</si>
  <si>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</si>
  <si>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</si>
  <si>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</si>
  <si>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</si>
  <si>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</si>
  <si>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</si>
  <si>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</si>
  <si>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</si>
  <si>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</si>
  <si>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</si>
  <si>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</si>
  <si>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</si>
  <si>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</si>
  <si>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</si>
  <si>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</si>
  <si>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</si>
  <si>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</si>
  <si>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</si>
  <si>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</si>
  <si>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</si>
  <si>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</si>
  <si>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</si>
  <si>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</si>
  <si>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</si>
  <si>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</si>
  <si>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</si>
  <si>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</si>
  <si>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</si>
  <si>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</si>
  <si>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</si>
  <si>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</si>
  <si>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</si>
  <si>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</si>
  <si>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</si>
  <si>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</si>
  <si>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</si>
  <si>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</si>
  <si>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</si>
  <si>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</si>
  <si>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</si>
  <si>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</si>
  <si>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</si>
  <si>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</si>
  <si>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</si>
  <si>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</si>
  <si>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</si>
  <si>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</si>
  <si>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</si>
  <si>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</si>
  <si>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</si>
  <si>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</si>
  <si>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</si>
  <si>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</si>
  <si>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</si>
  <si>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</si>
  <si>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</si>
  <si>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</si>
  <si>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</si>
  <si>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</si>
  <si>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</si>
  <si>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</si>
  <si>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</si>
  <si>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</si>
  <si>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</si>
  <si>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</si>
  <si>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</si>
  <si>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</si>
  <si>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</si>
  <si>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</si>
  <si>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</si>
  <si>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</si>
  <si>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</si>
  <si>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</si>
  <si>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</si>
  <si>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</si>
  <si>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</si>
  <si>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</si>
  <si>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</si>
  <si>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</si>
  <si>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</si>
  <si>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</si>
  <si>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</si>
  <si>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</si>
  <si>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</si>
  <si>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</si>
  <si>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</si>
  <si>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</si>
  <si>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</si>
  <si>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</si>
  <si>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</si>
  <si>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</si>
  <si>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</si>
  <si>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</si>
  <si>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</si>
  <si>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</si>
  <si>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</si>
  <si>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</si>
  <si>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</si>
  <si>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</si>
  <si>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</si>
  <si>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</si>
  <si>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</si>
  <si>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</si>
  <si>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</si>
  <si>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</si>
  <si>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</si>
  <si>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</si>
  <si>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</si>
  <si>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</si>
  <si>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</si>
  <si>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</si>
  <si>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</si>
  <si>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</si>
  <si>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</si>
  <si>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</si>
  <si>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</si>
  <si>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</si>
  <si>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</si>
  <si>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</si>
  <si>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</si>
  <si>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</si>
  <si>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</si>
  <si>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</si>
  <si>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</si>
  <si>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</si>
  <si>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</si>
  <si>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</si>
  <si>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</si>
  <si>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</si>
  <si>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</si>
  <si>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</si>
  <si>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</si>
  <si>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</si>
  <si>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</si>
  <si>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</si>
  <si>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</si>
  <si>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</si>
  <si>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</si>
  <si>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</si>
  <si>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</si>
  <si>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</si>
  <si>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</si>
  <si>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</si>
  <si>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</si>
  <si>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</si>
  <si>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</si>
  <si>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</si>
  <si>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</si>
  <si>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</si>
  <si>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</si>
  <si>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</si>
  <si>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</si>
  <si>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</si>
  <si>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</si>
  <si>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</si>
  <si>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</si>
  <si>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</si>
  <si>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</si>
  <si>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</si>
  <si>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</si>
  <si>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</si>
  <si>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</si>
  <si>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</si>
  <si>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</si>
  <si>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</si>
  <si>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</si>
  <si>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</si>
  <si>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</si>
  <si>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</si>
  <si>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</si>
  <si>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</si>
  <si>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</si>
  <si>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</si>
  <si>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</si>
  <si>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</si>
  <si>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</si>
  <si>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</si>
  <si>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</si>
  <si>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</si>
  <si>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</si>
  <si>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</si>
  <si>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</si>
  <si>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</si>
  <si>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</si>
  <si>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</si>
  <si>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</si>
  <si>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</si>
  <si>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</si>
  <si>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</si>
  <si>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</si>
  <si>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</si>
  <si>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</si>
  <si>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</si>
  <si>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</si>
  <si>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</si>
  <si>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</si>
  <si>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</si>
  <si>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</si>
  <si>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</si>
  <si>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</si>
  <si>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</si>
  <si>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</si>
  <si>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</si>
  <si>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</si>
  <si>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</si>
  <si>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</si>
  <si>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</si>
  <si>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</si>
  <si>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</si>
  <si>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</si>
  <si>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</si>
  <si>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</si>
  <si>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</si>
  <si>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</si>
  <si>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</si>
  <si>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</si>
  <si>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</si>
  <si>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</si>
  <si>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</si>
  <si>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</si>
  <si>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</si>
  <si>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</si>
  <si>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</si>
  <si>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</si>
  <si>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</si>
  <si>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</si>
  <si>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</si>
  <si>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</si>
  <si>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</si>
  <si>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</si>
  <si>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</si>
  <si>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</si>
  <si>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</si>
  <si>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</si>
  <si>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</si>
  <si>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</si>
  <si>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</si>
  <si>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</si>
  <si>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</si>
  <si>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</si>
  <si>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</si>
  <si>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</si>
  <si>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</si>
  <si>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</si>
  <si>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</si>
  <si>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</si>
  <si>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</si>
  <si>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</si>
  <si>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</si>
  <si>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</si>
  <si>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</si>
  <si>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</si>
  <si>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</si>
  <si>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</si>
  <si>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</si>
  <si>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</si>
  <si>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</si>
  <si>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</si>
  <si>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</si>
  <si>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</si>
  <si>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</si>
  <si>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</si>
  <si>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</si>
  <si>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</si>
  <si>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</si>
  <si>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</si>
  <si>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</si>
  <si>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</si>
  <si>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</si>
  <si>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</si>
  <si>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</si>
  <si>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</si>
  <si>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</si>
  <si>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</si>
  <si>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</si>
  <si>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</si>
  <si>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</si>
  <si>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</si>
  <si>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</si>
  <si>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</si>
  <si>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</si>
  <si>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</si>
  <si>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</si>
  <si>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</si>
  <si>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</si>
  <si>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</si>
  <si>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</si>
  <si>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</si>
  <si>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</si>
  <si>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</si>
  <si>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</si>
  <si>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</si>
  <si>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</si>
  <si>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</si>
  <si>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</si>
  <si>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</si>
  <si>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</si>
  <si>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</si>
  <si>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</si>
  <si>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</si>
  <si>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</si>
  <si>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</si>
  <si>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</si>
  <si>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</si>
  <si>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</si>
  <si>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</si>
  <si>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</si>
  <si>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</si>
  <si>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</si>
  <si>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</si>
  <si>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</si>
  <si>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</si>
  <si>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</si>
  <si>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</si>
  <si>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</si>
  <si>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</si>
  <si>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</si>
  <si>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</si>
  <si>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</si>
  <si>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</si>
  <si>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</si>
  <si>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</si>
  <si>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</si>
  <si>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</si>
  <si>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</si>
  <si>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</si>
  <si>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</si>
  <si>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</si>
  <si>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</si>
  <si>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</si>
  <si>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</si>
  <si>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</si>
  <si>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</si>
  <si>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</si>
  <si>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</si>
  <si>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</si>
  <si>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</si>
  <si>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</si>
  <si>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</si>
  <si>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</si>
  <si>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</si>
  <si>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</si>
  <si>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</si>
  <si>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</si>
  <si>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</si>
  <si>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</si>
  <si>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</si>
  <si>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</si>
  <si>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</si>
  <si>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</si>
  <si>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</si>
  <si>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</si>
  <si>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</si>
  <si>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</si>
  <si>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</si>
  <si>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</si>
  <si>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</si>
  <si>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</si>
  <si>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</si>
  <si>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</si>
  <si>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</si>
  <si>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</si>
  <si>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</si>
  <si>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</si>
  <si>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</si>
  <si>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</si>
  <si>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</si>
  <si>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</si>
  <si>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</si>
  <si>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</si>
  <si>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</si>
  <si>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</si>
  <si>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</si>
  <si>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</si>
  <si>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</si>
  <si>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</si>
  <si>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</si>
  <si>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</si>
  <si>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</si>
  <si>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</si>
  <si>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</si>
  <si>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</si>
  <si>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</si>
  <si>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</si>
  <si>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</si>
  <si>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</si>
  <si>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</si>
  <si>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</si>
  <si>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</si>
  <si>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</si>
  <si>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</si>
  <si>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</si>
  <si>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</si>
  <si>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</si>
  <si>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</si>
  <si>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</si>
  <si>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</si>
  <si>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</si>
  <si>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</si>
  <si>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</si>
  <si>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</si>
  <si>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</si>
  <si>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</si>
  <si>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</si>
  <si>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</si>
  <si>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</si>
  <si>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</si>
  <si>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</si>
  <si>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</si>
  <si>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</si>
  <si>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</si>
  <si>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</si>
  <si>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</si>
  <si>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</si>
  <si>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</si>
  <si>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</si>
  <si>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</si>
  <si>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</si>
  <si>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</si>
  <si>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</si>
  <si>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</si>
  <si>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</si>
  <si>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</si>
  <si>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</si>
  <si>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</si>
  <si>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</si>
  <si>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</si>
  <si>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</si>
  <si>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</si>
  <si>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</si>
  <si>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</si>
  <si>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</si>
  <si>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</si>
  <si>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</si>
  <si>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</si>
  <si>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</si>
  <si>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</si>
  <si>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</si>
  <si>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</si>
  <si>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</si>
  <si>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</si>
  <si>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</si>
  <si>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</si>
  <si>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</si>
  <si>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</si>
  <si>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</si>
  <si>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</si>
  <si>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</si>
  <si>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</si>
  <si>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</si>
  <si>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</si>
  <si>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</si>
  <si>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</si>
  <si>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</si>
  <si>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</si>
  <si>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</si>
  <si>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</si>
  <si>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</si>
  <si>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</si>
  <si>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</si>
  <si>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</si>
  <si>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</si>
  <si>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</si>
  <si>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</si>
  <si>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</si>
  <si>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</si>
  <si>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</si>
  <si>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</si>
  <si>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</si>
  <si>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</si>
  <si>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</si>
  <si>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</si>
  <si>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</si>
  <si>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</si>
  <si>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</si>
  <si>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</si>
  <si>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</si>
  <si>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</si>
  <si>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</si>
  <si>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</si>
  <si>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</si>
  <si>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</si>
  <si>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</si>
  <si>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</si>
  <si>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</si>
  <si>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</si>
  <si>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</si>
  <si>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</si>
  <si>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</si>
  <si>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</si>
  <si>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</si>
  <si>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</si>
  <si>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</si>
  <si>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</si>
  <si>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</si>
  <si>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</si>
  <si>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</si>
  <si>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</si>
  <si>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</si>
  <si>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</si>
  <si>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</si>
  <si>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</si>
  <si>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</si>
  <si>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</si>
  <si>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</si>
  <si>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</si>
  <si>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</si>
  <si>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</si>
  <si>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</si>
  <si>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</si>
  <si>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</si>
  <si>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</si>
  <si>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</si>
  <si>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</si>
  <si>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</si>
  <si>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</si>
  <si>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</si>
  <si>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</si>
  <si>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</si>
  <si>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</si>
  <si>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</si>
  <si>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</si>
  <si>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</si>
  <si>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</si>
  <si>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</si>
  <si>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</si>
  <si>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</si>
  <si>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</si>
  <si>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</si>
  <si>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</si>
  <si>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</si>
  <si>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</si>
  <si>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</si>
  <si>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</si>
  <si>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</si>
  <si>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</si>
  <si>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</si>
  <si>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</si>
  <si>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</si>
  <si>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</si>
  <si>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</si>
  <si>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</si>
  <si>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</si>
  <si>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</si>
  <si>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</si>
  <si>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</si>
  <si>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</si>
  <si>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</si>
  <si>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</si>
  <si>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</si>
  <si>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</si>
  <si>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</si>
  <si>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</si>
  <si>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</si>
  <si>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</si>
  <si>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</si>
  <si>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</si>
  <si>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</si>
  <si>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</si>
  <si>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</si>
  <si>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</si>
  <si>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</si>
  <si>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</si>
  <si>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</si>
  <si>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</si>
  <si>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</si>
  <si>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</si>
  <si>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</si>
  <si>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</si>
  <si>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</si>
  <si>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</si>
  <si>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</si>
  <si>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</si>
  <si>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</si>
  <si>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</si>
  <si>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</si>
  <si>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</si>
  <si>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</si>
  <si>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</si>
  <si>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</si>
  <si>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</si>
  <si>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</si>
  <si>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</si>
  <si>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</si>
  <si>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</si>
  <si>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</si>
  <si>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</si>
  <si>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</si>
  <si>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</si>
  <si>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</si>
  <si>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</si>
  <si>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</si>
  <si>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</si>
  <si>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</si>
  <si>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</si>
  <si>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</si>
  <si>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</si>
  <si>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</si>
  <si>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</si>
  <si>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</si>
  <si>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</si>
  <si>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</si>
  <si>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</si>
  <si>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</si>
  <si>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</si>
  <si>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</si>
  <si>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</si>
  <si>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</si>
  <si>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</si>
  <si>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</si>
  <si>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</si>
  <si>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</si>
  <si>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</si>
  <si>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</si>
  <si>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</si>
  <si>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</si>
  <si>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</si>
  <si>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</si>
  <si>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</si>
  <si>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</si>
  <si>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</si>
  <si>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</si>
  <si>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</si>
  <si>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</si>
  <si>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</si>
  <si>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</si>
  <si>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</si>
  <si>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</si>
  <si>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</si>
  <si>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</si>
  <si>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</si>
  <si>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</si>
  <si>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</si>
  <si>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</si>
  <si>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</si>
  <si>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</si>
  <si>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</si>
  <si>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</si>
  <si>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</si>
  <si>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</si>
  <si>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</si>
  <si>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</si>
  <si>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</si>
  <si>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</si>
  <si>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</si>
  <si>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</si>
  <si>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</si>
  <si>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</si>
  <si>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</si>
  <si>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</si>
  <si>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</si>
  <si>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</si>
  <si>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</si>
  <si>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</si>
  <si>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</si>
  <si>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</si>
  <si>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</si>
  <si>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</si>
  <si>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</si>
  <si>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</si>
  <si>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</si>
  <si>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</si>
  <si>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</si>
  <si>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</si>
  <si>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</si>
  <si>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</si>
  <si>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</si>
  <si>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</si>
  <si>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</si>
  <si>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</si>
  <si>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</si>
  <si>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</si>
  <si>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</si>
  <si>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</si>
  <si>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</si>
  <si>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</si>
  <si>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</si>
  <si>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</si>
  <si>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</si>
  <si>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</si>
  <si>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</si>
  <si>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</si>
  <si>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</si>
  <si>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</si>
  <si>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</si>
  <si>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</si>
  <si>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</si>
  <si>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</si>
  <si>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</si>
  <si>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</si>
  <si>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</si>
  <si>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</si>
  <si>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</si>
  <si>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</si>
  <si>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</si>
  <si>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</si>
  <si>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</si>
  <si>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</si>
  <si>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</si>
  <si>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</si>
  <si>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</si>
  <si>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</si>
  <si>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</si>
  <si>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</si>
  <si>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</si>
  <si>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</si>
  <si>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</si>
  <si>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</si>
  <si>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</si>
  <si>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</si>
  <si>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</si>
  <si>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</si>
  <si>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</si>
  <si>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</si>
  <si>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</si>
  <si>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</si>
  <si>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</si>
  <si>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</si>
  <si>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</si>
  <si>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</si>
  <si>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</si>
  <si>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</si>
  <si>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</si>
  <si>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</si>
  <si>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</si>
  <si>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</si>
  <si>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</si>
  <si>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</si>
  <si>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</si>
  <si>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</si>
  <si>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</si>
  <si>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</si>
  <si>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</si>
  <si>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</si>
  <si>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</si>
  <si>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</si>
  <si>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</si>
  <si>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</si>
  <si>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</si>
  <si>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</si>
  <si>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</si>
  <si>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</si>
  <si>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</si>
  <si>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</si>
  <si>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</si>
  <si>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</si>
  <si>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</si>
  <si>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</si>
  <si>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</si>
  <si>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</si>
  <si>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</si>
  <si>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</si>
  <si>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</si>
  <si>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</si>
  <si>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</si>
  <si>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</si>
  <si>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</si>
  <si>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</si>
  <si>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</si>
  <si>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</si>
  <si>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</si>
  <si>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</si>
  <si>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</si>
  <si>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</si>
  <si>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</si>
  <si>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</si>
  <si>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</si>
  <si>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</si>
  <si>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</si>
  <si>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</si>
  <si>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</si>
  <si>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</si>
  <si>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</si>
  <si>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</si>
  <si>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</si>
  <si>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</si>
  <si>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</si>
  <si>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</si>
  <si>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</si>
  <si>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</si>
  <si>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</si>
  <si>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</si>
  <si>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</si>
  <si>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</si>
  <si>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</si>
  <si>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</si>
  <si>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</si>
  <si>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</si>
  <si>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</si>
  <si>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</si>
  <si>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</si>
  <si>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</si>
  <si>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</si>
  <si>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</si>
  <si>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</si>
  <si>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</si>
  <si>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</si>
  <si>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</si>
  <si>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</si>
  <si>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</si>
  <si>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</si>
  <si>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</si>
  <si>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</si>
  <si>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</si>
  <si>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</si>
  <si>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</si>
  <si>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</si>
  <si>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</si>
  <si>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</si>
  <si>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</si>
  <si>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</si>
  <si>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</si>
  <si>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</si>
  <si>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</si>
  <si>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</si>
  <si>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</si>
  <si>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</si>
  <si>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</si>
  <si>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</si>
  <si>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</si>
  <si>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</si>
  <si>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</si>
  <si>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</si>
  <si>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</si>
  <si>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</si>
  <si>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</si>
  <si>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</si>
  <si>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</si>
  <si>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</si>
  <si>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</si>
  <si>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</si>
  <si>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</si>
  <si>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</si>
  <si>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</si>
  <si>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</si>
  <si>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</si>
  <si>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</si>
  <si>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</si>
  <si>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</si>
  <si>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</si>
  <si>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</si>
  <si>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</si>
  <si>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</si>
  <si>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</si>
  <si>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</si>
  <si>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</si>
  <si>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</si>
  <si>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</si>
  <si>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</si>
  <si>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</si>
  <si>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</si>
  <si>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</si>
  <si>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</si>
  <si>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</si>
  <si>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</si>
  <si>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</si>
  <si>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</si>
  <si>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</si>
  <si>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</si>
  <si>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</si>
  <si>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</si>
  <si>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</si>
  <si>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</si>
  <si>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</si>
  <si>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</si>
  <si>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</si>
  <si>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</si>
  <si>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</si>
  <si>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</si>
  <si>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</si>
  <si>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</si>
  <si>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</si>
  <si>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</si>
  <si>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</si>
  <si>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</si>
  <si>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</si>
  <si>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</si>
  <si>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</si>
  <si>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</si>
  <si>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</si>
  <si>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</si>
  <si>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</si>
  <si>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</si>
  <si>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</si>
  <si>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</si>
  <si>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</si>
  <si>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</si>
  <si>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</si>
  <si>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</si>
  <si>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</si>
  <si>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</si>
  <si>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</si>
  <si>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</si>
  <si>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</si>
  <si>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</si>
  <si>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</si>
  <si>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</si>
  <si>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</si>
  <si>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</si>
  <si>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</si>
  <si>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</si>
  <si>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</si>
  <si>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</si>
  <si>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</si>
  <si>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</si>
  <si>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</si>
  <si>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</si>
  <si>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</si>
  <si>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</si>
  <si>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</si>
  <si>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</si>
  <si>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</si>
  <si>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</si>
  <si>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</si>
  <si>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</si>
  <si>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</si>
  <si>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</si>
  <si>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</si>
  <si>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</si>
  <si>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</si>
  <si>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</si>
  <si>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</si>
  <si>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</si>
  <si>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</si>
  <si>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</si>
  <si>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</si>
  <si>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</si>
  <si>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</si>
  <si>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</si>
  <si>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</si>
  <si>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</si>
  <si>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</si>
  <si>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</si>
  <si>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</si>
  <si>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</si>
  <si>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</si>
  <si>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</si>
  <si>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</si>
  <si>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</si>
  <si>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</si>
  <si>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</si>
  <si>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</si>
  <si>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</si>
  <si>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</si>
  <si>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</si>
  <si>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</si>
  <si>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</si>
  <si>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</si>
  <si>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</si>
  <si>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</si>
  <si>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</si>
  <si>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</si>
  <si>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</si>
  <si>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</si>
  <si>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</si>
  <si>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</si>
  <si>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</si>
  <si>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</si>
  <si>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</si>
  <si>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</si>
  <si>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</si>
  <si>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</si>
  <si>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</si>
  <si>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</si>
  <si>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</si>
  <si>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</si>
  <si>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</si>
  <si>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</si>
  <si>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</si>
  <si>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</si>
  <si>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</si>
  <si>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</si>
  <si>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</si>
  <si>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</si>
  <si>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</si>
  <si>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</si>
  <si>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</si>
  <si>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</si>
  <si>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</si>
  <si>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</si>
  <si>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</si>
  <si>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</si>
  <si>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</si>
  <si>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</si>
  <si>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</si>
  <si>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</si>
  <si>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</si>
  <si>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</si>
  <si>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</si>
  <si>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</si>
  <si>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</si>
  <si>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</si>
  <si>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</si>
  <si>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</si>
  <si>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</si>
  <si>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</si>
  <si>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</si>
  <si>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</si>
  <si>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</si>
  <si>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</si>
  <si>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</si>
  <si>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</si>
  <si>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</si>
  <si>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</si>
  <si>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</si>
  <si>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</si>
  <si>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</si>
  <si>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</si>
  <si>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</si>
  <si>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</si>
  <si>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</si>
  <si>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</si>
  <si>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</si>
  <si>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</si>
  <si>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</si>
  <si>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</si>
  <si>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</si>
  <si>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</si>
  <si>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</si>
  <si>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</si>
  <si>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</si>
  <si>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</si>
  <si>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</si>
  <si>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</si>
  <si>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</si>
  <si>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</si>
  <si>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</si>
  <si>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</si>
  <si>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</si>
  <si>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</si>
  <si>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</si>
  <si>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</si>
  <si>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</si>
  <si>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</si>
  <si>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</si>
  <si>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</si>
  <si>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</si>
  <si>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</si>
  <si>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</si>
  <si>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</si>
  <si>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</si>
  <si>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</si>
  <si>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</si>
  <si>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</si>
  <si>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</si>
  <si>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</si>
  <si>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</si>
  <si>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</si>
  <si>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</si>
  <si>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</si>
  <si>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</si>
  <si>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</si>
  <si>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</si>
  <si>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</si>
  <si>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</si>
  <si>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</si>
  <si>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</si>
  <si>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</si>
  <si>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</si>
  <si>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</si>
  <si>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</si>
  <si>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</si>
  <si>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</si>
  <si>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</si>
  <si>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</si>
  <si>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</si>
  <si>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</si>
  <si>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</si>
  <si>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</si>
  <si>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</si>
  <si>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</si>
  <si>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</si>
  <si>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</si>
  <si>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</si>
  <si>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</si>
  <si>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</si>
  <si>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</si>
  <si>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</si>
  <si>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</si>
  <si>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</si>
  <si>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</si>
  <si>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</si>
  <si>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</si>
  <si>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</si>
  <si>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</si>
  <si>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</si>
  <si>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</si>
  <si>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</si>
  <si>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</si>
  <si>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</si>
  <si>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</si>
  <si>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</si>
  <si>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</si>
  <si>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</si>
  <si>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</si>
  <si>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</si>
  <si>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</si>
  <si>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</si>
  <si>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</si>
  <si>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</si>
  <si>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</si>
  <si>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</si>
  <si>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</si>
  <si>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</si>
  <si>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</si>
  <si>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</si>
  <si>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</si>
  <si>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</si>
  <si>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</si>
  <si>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</si>
  <si>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</si>
  <si>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</si>
  <si>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</si>
  <si>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</si>
  <si>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</si>
  <si>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</si>
  <si>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</si>
  <si>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</si>
  <si>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</si>
  <si>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</si>
  <si>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</si>
  <si>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</si>
  <si>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</si>
  <si>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</si>
  <si>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</si>
  <si>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</si>
  <si>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</si>
  <si>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</si>
  <si>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</si>
  <si>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</si>
  <si>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</si>
  <si>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</si>
  <si>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</si>
  <si>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</si>
  <si>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</si>
  <si>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</si>
  <si>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</si>
  <si>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</si>
  <si>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</si>
  <si>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</si>
  <si>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</si>
  <si>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</si>
  <si>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</si>
  <si>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</si>
  <si>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</si>
  <si>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</si>
  <si>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</si>
  <si>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</si>
  <si>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</si>
  <si>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</si>
  <si>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</si>
  <si>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</si>
  <si>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</si>
  <si>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</si>
  <si>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</si>
  <si>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</si>
  <si>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</si>
  <si>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</si>
  <si>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</si>
  <si>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</si>
  <si>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</si>
  <si>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</si>
  <si>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</si>
  <si>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</si>
  <si>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</si>
  <si>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</si>
  <si>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</si>
  <si>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</si>
  <si>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</si>
  <si>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</si>
  <si>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</si>
  <si>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</si>
  <si>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</si>
  <si>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</si>
  <si>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</si>
  <si>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</si>
  <si>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</si>
  <si>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</si>
  <si>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</si>
  <si>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</si>
  <si>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</si>
  <si>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</si>
  <si>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</si>
  <si>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</si>
  <si>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</si>
  <si>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</si>
  <si>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</si>
  <si>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</si>
  <si>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</si>
  <si>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</si>
  <si>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</si>
  <si>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</si>
  <si>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</si>
  <si>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</si>
  <si>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</si>
  <si>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</si>
  <si>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</si>
  <si>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</si>
  <si>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</si>
  <si>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</si>
  <si>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</si>
  <si>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</si>
  <si>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</si>
  <si>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</si>
  <si>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</si>
  <si>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</si>
  <si>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</si>
  <si>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</si>
  <si>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</si>
  <si>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</si>
  <si>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</si>
  <si>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</si>
  <si>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</si>
  <si>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</si>
  <si>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</si>
  <si>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</si>
  <si>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</si>
  <si>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</si>
  <si>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</si>
  <si>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</si>
  <si>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</si>
  <si>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</si>
  <si>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</si>
  <si>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</si>
  <si>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</si>
  <si>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</si>
  <si>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</si>
  <si>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</si>
  <si>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</si>
  <si>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</si>
  <si>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</si>
  <si>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</si>
  <si>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</si>
  <si>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</si>
  <si>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</si>
  <si>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</si>
  <si>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</si>
  <si>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</si>
  <si>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</si>
  <si>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</si>
  <si>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</si>
  <si>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</si>
  <si>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</si>
  <si>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</si>
  <si>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</si>
  <si>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</si>
  <si>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</si>
  <si>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</si>
  <si>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</si>
  <si>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</si>
  <si>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</si>
  <si>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</si>
  <si>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</si>
  <si>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</si>
  <si>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</si>
  <si>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</si>
  <si>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</si>
  <si>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</si>
  <si>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</si>
  <si>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</si>
  <si>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</si>
  <si>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</si>
  <si>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</si>
  <si>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</si>
  <si>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</si>
  <si>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</si>
  <si>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</si>
  <si>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</si>
  <si>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</si>
  <si>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</si>
  <si>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</si>
  <si>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</si>
  <si>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</si>
  <si>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</si>
  <si>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</si>
  <si>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</si>
  <si>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</si>
  <si>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</si>
  <si>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</si>
  <si>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</si>
  <si>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</si>
  <si>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</si>
  <si>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</si>
  <si>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</si>
  <si>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</si>
  <si>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</si>
  <si>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</si>
  <si>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</si>
  <si>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</si>
  <si>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</si>
  <si>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</si>
  <si>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</si>
  <si>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</si>
  <si>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</si>
  <si>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</si>
  <si>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</si>
  <si>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</si>
  <si>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</si>
  <si>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</si>
  <si>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</si>
  <si>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</si>
  <si>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</si>
  <si>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</si>
  <si>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</si>
  <si>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</si>
  <si>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</si>
  <si>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</si>
  <si>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</si>
  <si>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</si>
  <si>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</si>
  <si>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</si>
  <si>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</si>
  <si>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</si>
  <si>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</si>
  <si>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</si>
  <si>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</si>
  <si>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</si>
  <si>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</si>
  <si>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</si>
  <si>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</si>
  <si>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</si>
  <si>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</si>
  <si>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</si>
  <si>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</si>
  <si>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</si>
  <si>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</si>
  <si>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</si>
  <si>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</si>
  <si>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</si>
  <si>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</si>
  <si>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</si>
  <si>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</si>
  <si>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</si>
  <si>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</si>
  <si>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</si>
  <si>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</si>
  <si>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</si>
  <si>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</si>
  <si>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</si>
  <si>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</si>
  <si>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</si>
  <si>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</si>
  <si>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</si>
  <si>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</si>
  <si>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</si>
  <si>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</si>
  <si>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</si>
  <si>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</si>
  <si>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</si>
  <si>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</si>
  <si>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</si>
  <si>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</si>
  <si>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</si>
  <si>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</si>
  <si>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</si>
  <si>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</si>
  <si>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</si>
  <si>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</si>
  <si>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</si>
  <si>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</si>
  <si>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</si>
  <si>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</si>
  <si>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</si>
  <si>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</si>
  <si>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</si>
  <si>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</si>
  <si>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</si>
  <si>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</si>
  <si>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</si>
  <si>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</si>
  <si>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</si>
  <si>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</si>
  <si>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</si>
  <si>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</si>
  <si>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</si>
  <si>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</si>
  <si>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</si>
  <si>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</si>
  <si>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</si>
  <si>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</si>
  <si>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</si>
  <si>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</si>
  <si>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</si>
  <si>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</si>
  <si>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</si>
  <si>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</si>
  <si>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</si>
  <si>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</si>
  <si>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</si>
  <si>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</si>
  <si>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</si>
  <si>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</si>
  <si>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</si>
  <si>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</si>
  <si>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</si>
  <si>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</si>
  <si>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</si>
  <si>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</si>
  <si>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</si>
  <si>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</si>
  <si>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</si>
  <si>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</si>
  <si>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</si>
  <si>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</si>
  <si>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</si>
  <si>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</si>
  <si>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</si>
  <si>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</si>
  <si>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</si>
  <si>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</si>
  <si>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</si>
  <si>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</si>
  <si>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</si>
  <si>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</si>
  <si>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</si>
  <si>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</si>
  <si>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</si>
  <si>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</si>
  <si>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</si>
  <si>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</si>
  <si>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</si>
  <si>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</si>
  <si>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</si>
  <si>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</si>
  <si>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</si>
  <si>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</si>
  <si>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</si>
  <si>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</si>
  <si>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</si>
  <si>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</si>
  <si>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</si>
  <si>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</si>
  <si>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</si>
  <si>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</si>
  <si>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</si>
  <si>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</si>
  <si>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</si>
  <si>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</si>
  <si>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</si>
  <si>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</si>
  <si>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</si>
  <si>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</si>
  <si>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</si>
  <si>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</si>
  <si>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</si>
  <si>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</si>
  <si>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</si>
  <si>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</si>
  <si>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</si>
  <si>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</si>
  <si>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</si>
  <si>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</si>
  <si>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</si>
  <si>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</si>
  <si>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</si>
  <si>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</si>
  <si>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</si>
  <si>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</si>
  <si>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</si>
  <si>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</si>
  <si>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</si>
  <si>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</si>
  <si>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</si>
  <si>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</si>
  <si>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</si>
  <si>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</si>
  <si>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</si>
  <si>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</si>
  <si>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</si>
  <si>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</si>
  <si>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</si>
  <si>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</si>
  <si>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</si>
  <si>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</si>
  <si>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</si>
  <si>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</si>
  <si>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</si>
  <si>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</si>
  <si>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</si>
  <si>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</si>
  <si>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</si>
  <si>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</si>
  <si>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</si>
  <si>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</si>
  <si>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</si>
  <si>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</si>
  <si>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</si>
  <si>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</si>
  <si>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</si>
  <si>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</si>
  <si>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</si>
  <si>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</si>
  <si>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</si>
  <si>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</si>
  <si>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</si>
  <si>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</si>
  <si>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</si>
  <si>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</si>
  <si>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</si>
  <si>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</si>
  <si>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</si>
  <si>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</si>
  <si>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</si>
  <si>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</si>
  <si>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</si>
  <si>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</si>
  <si>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</si>
  <si>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</si>
  <si>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</si>
  <si>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</si>
  <si>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</si>
  <si>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</si>
  <si>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</si>
  <si>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</si>
  <si>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</si>
  <si>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</si>
  <si>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</si>
  <si>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</si>
  <si>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</si>
  <si>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</si>
  <si>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</si>
  <si>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</si>
  <si>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</si>
  <si>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</si>
  <si>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</si>
  <si>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</si>
  <si>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</si>
  <si>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</si>
  <si>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</si>
  <si>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</si>
  <si>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</si>
  <si>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</si>
  <si>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</si>
  <si>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</si>
  <si>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</si>
  <si>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</si>
  <si>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</si>
  <si>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</si>
  <si>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</si>
  <si>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</si>
  <si>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</si>
  <si>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</si>
  <si>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</si>
  <si>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</si>
  <si>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</si>
  <si>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</si>
  <si>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</si>
  <si>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</si>
  <si>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</si>
  <si>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</si>
  <si>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</si>
  <si>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</si>
  <si>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</si>
  <si>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</si>
  <si>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</si>
  <si>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</si>
  <si>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</si>
  <si>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</si>
  <si>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</si>
  <si>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</si>
  <si>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</si>
  <si>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</si>
  <si>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</si>
  <si>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</si>
  <si>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</si>
  <si>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</si>
  <si>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</si>
  <si>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</si>
  <si>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</si>
  <si>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</si>
  <si>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</si>
  <si>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</si>
  <si>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</si>
  <si>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</si>
  <si>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</si>
  <si>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</si>
  <si>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</si>
  <si>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</si>
  <si>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</si>
  <si>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</si>
  <si>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</si>
  <si>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</si>
  <si>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</si>
  <si>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</si>
  <si>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</si>
  <si>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</si>
  <si>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</si>
  <si>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</si>
  <si>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</si>
  <si>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</si>
  <si>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</si>
  <si>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</si>
  <si>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</si>
  <si>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</si>
  <si>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</si>
  <si>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</si>
  <si>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</si>
  <si>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</si>
  <si>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</si>
  <si>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</si>
  <si>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</si>
  <si>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</si>
  <si>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</si>
  <si>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</si>
  <si>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</si>
  <si>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</si>
  <si>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</si>
  <si>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</si>
  <si>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</si>
  <si>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</si>
  <si>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</si>
  <si>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</si>
  <si>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</si>
  <si>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</si>
  <si>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</si>
  <si>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</si>
  <si>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</si>
  <si>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</si>
  <si>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</si>
  <si>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</si>
  <si>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</si>
  <si>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</si>
  <si>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</si>
  <si>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</si>
  <si>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</si>
  <si>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</si>
  <si>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</si>
  <si>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</si>
  <si>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</si>
  <si>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</si>
  <si>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</si>
  <si>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</si>
  <si>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</si>
  <si>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</si>
  <si>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</si>
  <si>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</si>
  <si>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</si>
  <si>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</si>
  <si>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</si>
  <si>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</si>
  <si>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</si>
  <si>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</si>
  <si>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</si>
  <si>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</si>
  <si>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</si>
  <si>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</si>
  <si>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</si>
  <si>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</si>
  <si>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</si>
  <si>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</si>
  <si>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</si>
  <si>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</si>
  <si>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</si>
  <si>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</si>
  <si>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</si>
  <si>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</si>
  <si>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</si>
  <si>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</si>
  <si>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</si>
  <si>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</si>
  <si>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</si>
  <si>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</si>
  <si>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</si>
  <si>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</si>
  <si>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</si>
  <si>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</si>
  <si>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</si>
  <si>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</si>
  <si>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</si>
  <si>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</si>
  <si>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</si>
  <si>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</si>
  <si>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</si>
  <si>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</si>
  <si>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</si>
  <si>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</si>
  <si>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</si>
  <si>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</si>
  <si>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</si>
  <si>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</si>
  <si>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</si>
  <si>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</si>
  <si>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</si>
  <si>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</si>
  <si>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</si>
  <si>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</si>
  <si>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</si>
  <si>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</si>
  <si>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</si>
  <si>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</si>
  <si>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</si>
  <si>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</si>
  <si>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</si>
  <si>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</si>
  <si>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</si>
  <si>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</si>
  <si>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</si>
  <si>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</si>
  <si>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</si>
  <si>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</si>
  <si>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</si>
  <si>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</si>
  <si>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</si>
  <si>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</si>
  <si>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</si>
  <si>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</si>
  <si>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</si>
  <si>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</si>
  <si>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</si>
  <si>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</si>
  <si>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</si>
  <si>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</si>
  <si>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</si>
  <si>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</si>
  <si>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</si>
  <si>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</si>
  <si>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</si>
  <si>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</si>
  <si>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</si>
  <si>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</si>
  <si>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</si>
  <si>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</si>
  <si>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</si>
  <si>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</si>
  <si>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</si>
  <si>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</si>
  <si>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</si>
  <si>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</si>
  <si>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</si>
  <si>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</si>
  <si>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</si>
  <si>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</si>
  <si>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</si>
  <si>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</si>
  <si>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</si>
  <si>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</si>
  <si>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</si>
  <si>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</si>
  <si>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</si>
  <si>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</si>
  <si>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</si>
  <si>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</si>
  <si>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</si>
  <si>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</si>
  <si>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</si>
  <si>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</si>
  <si>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</si>
  <si>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</si>
  <si>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</si>
  <si>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</si>
  <si>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</si>
  <si>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</si>
  <si>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</si>
  <si>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</si>
  <si>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</si>
  <si>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</si>
  <si>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</si>
  <si>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</si>
  <si>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</si>
  <si>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</si>
  <si>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</si>
  <si>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</si>
  <si>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</si>
  <si>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</si>
  <si>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</si>
  <si>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</si>
  <si>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</si>
  <si>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</si>
  <si>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</si>
  <si>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</si>
  <si>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</si>
  <si>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</si>
  <si>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</si>
  <si>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</si>
  <si>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</si>
  <si>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</si>
  <si>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</si>
  <si>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</si>
  <si>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</si>
  <si>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</si>
  <si>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</si>
  <si>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</si>
  <si>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</si>
  <si>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</si>
  <si>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</si>
  <si>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</si>
  <si>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</si>
  <si>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</si>
  <si>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</si>
  <si>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</si>
  <si>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</si>
  <si>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</si>
  <si>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</si>
  <si>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</si>
  <si>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</si>
  <si>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</si>
  <si>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</si>
  <si>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</si>
  <si>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</si>
  <si>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</si>
  <si>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</si>
  <si>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</si>
  <si>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</si>
  <si>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</si>
  <si>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</si>
  <si>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</si>
  <si>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</si>
  <si>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</si>
  <si>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</si>
  <si>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</si>
  <si>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</si>
  <si>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</si>
  <si>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</si>
  <si>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</si>
  <si>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</si>
  <si>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</si>
  <si>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</si>
  <si>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</si>
  <si>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</si>
  <si>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</si>
  <si>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</si>
  <si>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</si>
  <si>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</si>
  <si>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</si>
  <si>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</si>
  <si>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</si>
  <si>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</si>
  <si>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</si>
  <si>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</si>
  <si>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</si>
  <si>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</si>
  <si>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</si>
  <si>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</si>
  <si>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</si>
  <si>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</si>
  <si>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</si>
  <si>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</si>
  <si>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</si>
  <si>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</si>
  <si>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</si>
  <si>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</si>
  <si>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</si>
  <si>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</si>
  <si>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</si>
  <si>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</si>
  <si>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</si>
  <si>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</si>
  <si>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</si>
  <si>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</si>
  <si>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</si>
  <si>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</si>
  <si>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</si>
  <si>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</si>
  <si>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</si>
  <si>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</si>
  <si>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</si>
  <si>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</si>
  <si>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</si>
  <si>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</si>
  <si>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</si>
  <si>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</si>
  <si>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</si>
  <si>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</si>
  <si>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</si>
  <si>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</si>
  <si>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</si>
  <si>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</si>
  <si>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</si>
  <si>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</si>
  <si>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</si>
  <si>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</si>
  <si>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</si>
  <si>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</si>
  <si>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</si>
  <si>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</si>
  <si>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</si>
  <si>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</si>
  <si>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</si>
  <si>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</si>
  <si>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</si>
  <si>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</si>
  <si>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</si>
  <si>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</si>
  <si>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</si>
  <si>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</si>
  <si>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</si>
  <si>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</si>
  <si>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</si>
  <si>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</si>
  <si>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</si>
  <si>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</si>
  <si>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</si>
  <si>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</si>
  <si>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</si>
  <si>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</si>
  <si>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</si>
  <si>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</si>
  <si>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</si>
  <si>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</si>
  <si>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</si>
  <si>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</si>
  <si>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</si>
  <si>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</si>
  <si>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</si>
  <si>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</si>
  <si>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</si>
  <si>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</si>
  <si>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</si>
  <si>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</si>
  <si>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</si>
  <si>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</si>
  <si>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</si>
  <si>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</si>
  <si>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</si>
  <si>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</si>
  <si>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</si>
  <si>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</si>
  <si>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</si>
  <si>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</si>
  <si>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</si>
  <si>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</si>
  <si>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</si>
  <si>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</si>
  <si>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</si>
  <si>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</si>
  <si>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</si>
  <si>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</si>
  <si>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</si>
  <si>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</si>
  <si>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</si>
  <si>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</si>
  <si>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</si>
  <si>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</si>
  <si>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</si>
  <si>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</si>
  <si>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</si>
  <si>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</si>
  <si>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</si>
  <si>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</si>
  <si>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</si>
  <si>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</si>
  <si>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</si>
  <si>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</si>
  <si>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</si>
  <si>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</si>
  <si>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</si>
  <si>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</si>
  <si>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</si>
  <si>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</si>
  <si>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</si>
  <si>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</si>
  <si>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</si>
  <si>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</si>
  <si>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</si>
  <si>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</si>
  <si>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</si>
  <si>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</si>
  <si>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</si>
  <si>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</si>
  <si>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</si>
  <si>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</si>
  <si>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</si>
  <si>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</si>
  <si>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</si>
  <si>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</si>
  <si>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</si>
  <si>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</si>
  <si>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</si>
  <si>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</si>
  <si>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</si>
  <si>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</si>
  <si>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</si>
  <si>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</si>
  <si>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</si>
  <si>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</si>
  <si>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</si>
  <si>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</si>
  <si>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</si>
  <si>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</si>
  <si>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</si>
  <si>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</si>
  <si>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</si>
  <si>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</si>
  <si>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</si>
  <si>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</si>
  <si>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</si>
  <si>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</si>
  <si>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</si>
  <si>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</si>
  <si>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</si>
  <si>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</si>
  <si>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</si>
  <si>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</si>
  <si>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</si>
  <si>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</si>
  <si>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</si>
  <si>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</si>
  <si>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</si>
  <si>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</si>
  <si>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</si>
  <si>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</si>
  <si>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</si>
  <si>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</si>
  <si>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</si>
  <si>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</si>
  <si>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</si>
  <si>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</si>
  <si>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</si>
  <si>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</si>
  <si>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</si>
  <si>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</si>
  <si>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</si>
  <si>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</si>
  <si>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</si>
  <si>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</si>
  <si>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</si>
  <si>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</si>
  <si>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</si>
  <si>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</si>
  <si>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</si>
  <si>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</si>
  <si>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</si>
  <si>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</si>
  <si>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</si>
  <si>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</si>
  <si>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</si>
  <si>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</si>
  <si>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</si>
  <si>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</si>
  <si>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</si>
  <si>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</si>
  <si>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</si>
  <si>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</si>
  <si>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</si>
  <si>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</si>
  <si>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</si>
  <si>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</si>
  <si>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</si>
  <si>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</si>
  <si>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</si>
  <si>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</si>
  <si>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</si>
  <si>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</si>
  <si>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</si>
  <si>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</si>
  <si>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</si>
  <si>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</si>
  <si>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</si>
  <si>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</si>
  <si>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</si>
  <si>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</si>
  <si>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</si>
  <si>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</si>
  <si>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</si>
  <si>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</si>
  <si>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</si>
  <si>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</si>
  <si>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</si>
  <si>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</si>
  <si>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</si>
  <si>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</si>
  <si>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</si>
  <si>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</si>
  <si>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</si>
  <si>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</si>
  <si>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</si>
  <si>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</si>
  <si>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</si>
  <si>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</si>
  <si>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</si>
  <si>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</si>
  <si>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</si>
  <si>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</si>
  <si>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</si>
  <si>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</si>
  <si>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</si>
  <si>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</si>
  <si>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</si>
  <si>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</si>
  <si>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</si>
  <si>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</si>
  <si>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</si>
  <si>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</si>
  <si>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</si>
  <si>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</si>
  <si>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</si>
  <si>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</si>
  <si>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</si>
  <si>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</si>
  <si>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</si>
  <si>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</si>
  <si>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</si>
  <si>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</si>
  <si>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</si>
  <si>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</si>
  <si>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</si>
  <si>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</si>
  <si>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</si>
  <si>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</si>
  <si>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</si>
  <si>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</si>
  <si>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</si>
  <si>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</si>
  <si>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</si>
  <si>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</si>
  <si>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</si>
  <si>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</si>
  <si>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</si>
  <si>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</si>
  <si>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</si>
  <si>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</si>
  <si>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</si>
  <si>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</si>
  <si>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</si>
  <si>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</si>
  <si>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</si>
  <si>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</si>
  <si>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</si>
  <si>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</si>
  <si>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</si>
  <si>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</si>
  <si>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</si>
  <si>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</si>
  <si>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</si>
  <si>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</si>
  <si>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</si>
  <si>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</si>
  <si>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</si>
  <si>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</si>
  <si>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</si>
  <si>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</si>
  <si>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</si>
  <si>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</si>
  <si>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</si>
  <si>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</si>
  <si>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</si>
  <si>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</si>
  <si>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</si>
  <si>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</si>
  <si>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</si>
  <si>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</si>
  <si>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</si>
  <si>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</si>
  <si>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</si>
  <si>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</si>
  <si>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</si>
  <si>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</si>
  <si>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</si>
  <si>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</si>
  <si>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</si>
  <si>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</si>
  <si>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</si>
  <si>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</si>
  <si>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</si>
  <si>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</si>
  <si>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</si>
  <si>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</si>
  <si>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</si>
  <si>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</si>
  <si>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</si>
  <si>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</si>
  <si>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</si>
  <si>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</si>
  <si>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</si>
  <si>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</si>
  <si>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</si>
  <si>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</si>
  <si>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</si>
  <si>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</si>
  <si>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</si>
  <si>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</si>
  <si>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</si>
  <si>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</si>
  <si>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</si>
  <si>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</si>
  <si>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</si>
  <si>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</si>
  <si>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</si>
  <si>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</si>
  <si>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</si>
  <si>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</si>
  <si>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</si>
  <si>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</si>
  <si>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</si>
  <si>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</si>
  <si>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</si>
  <si>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</si>
  <si>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</si>
  <si>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</si>
  <si>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</si>
  <si>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</si>
  <si>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</si>
  <si>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</si>
  <si>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</si>
  <si>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</si>
  <si>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</si>
  <si>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</si>
  <si>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</si>
  <si>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</si>
  <si>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</si>
  <si>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</si>
  <si>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</si>
  <si>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</si>
  <si>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</si>
  <si>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</si>
  <si>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</si>
  <si>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</si>
  <si>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</si>
  <si>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</si>
  <si>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</si>
  <si>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</si>
  <si>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</si>
  <si>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</si>
  <si>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</si>
  <si>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</si>
  <si>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</si>
  <si>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</si>
  <si>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</si>
  <si>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</si>
  <si>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</si>
  <si>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</si>
  <si>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</si>
  <si>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</si>
  <si>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</si>
  <si>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</si>
  <si>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</si>
  <si>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</si>
  <si>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</si>
  <si>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</si>
  <si>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</si>
  <si>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</si>
  <si>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</si>
  <si>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</si>
  <si>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</si>
  <si>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</si>
  <si>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</si>
  <si>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</si>
  <si>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</si>
  <si>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</si>
  <si>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</si>
  <si>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</si>
  <si>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</si>
  <si>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</si>
  <si>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</si>
  <si>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</si>
  <si>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</si>
  <si>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</si>
  <si>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</si>
  <si>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</si>
  <si>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</si>
  <si>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</si>
  <si>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</si>
  <si>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</si>
  <si>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</si>
  <si>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</si>
  <si>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</si>
  <si>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</si>
  <si>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</si>
  <si>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</si>
  <si>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</si>
  <si>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</si>
  <si>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</si>
  <si>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</si>
  <si>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</si>
  <si>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</si>
  <si>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</si>
  <si>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</si>
  <si>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</si>
  <si>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</si>
  <si>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</si>
  <si>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</si>
  <si>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</si>
  <si>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</si>
  <si>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</si>
  <si>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</si>
  <si>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</si>
  <si>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</si>
  <si>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</si>
  <si>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</si>
  <si>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</si>
  <si>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</si>
  <si>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</si>
  <si>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</si>
  <si>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</si>
  <si>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</si>
  <si>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</si>
  <si>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</si>
  <si>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</si>
  <si>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</si>
  <si>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</si>
  <si>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</si>
  <si>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</si>
  <si>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</si>
  <si>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</si>
  <si>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</si>
  <si>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</si>
  <si>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</si>
  <si>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</si>
  <si>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</si>
  <si>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</si>
  <si>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</si>
  <si>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</si>
  <si>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</si>
  <si>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</si>
  <si>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</si>
  <si>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</si>
  <si>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</si>
  <si>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</si>
  <si>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</si>
  <si>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</si>
  <si>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</si>
  <si>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</si>
  <si>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</si>
  <si>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</si>
  <si>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</si>
  <si>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</si>
  <si>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</si>
  <si>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</si>
  <si>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</si>
  <si>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</si>
  <si>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</si>
  <si>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</si>
  <si>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</si>
  <si>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</si>
  <si>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</si>
  <si>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</si>
  <si>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</si>
  <si>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</si>
  <si>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</si>
  <si>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</si>
  <si>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</si>
  <si>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</si>
  <si>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</si>
  <si>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</si>
  <si>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</si>
  <si>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</si>
  <si>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</si>
  <si>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</si>
  <si>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</si>
  <si>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</si>
  <si>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</si>
  <si>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</si>
  <si>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</si>
  <si>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</si>
  <si>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</si>
  <si>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</si>
  <si>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</si>
  <si>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</si>
  <si>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</si>
  <si>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</si>
  <si>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</si>
  <si>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</si>
  <si>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</si>
  <si>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</si>
  <si>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</si>
  <si>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</si>
  <si>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</si>
  <si>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</si>
  <si>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</si>
  <si>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</si>
  <si>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</si>
  <si>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</si>
  <si>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</si>
  <si>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</si>
  <si>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</si>
  <si>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</si>
  <si>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</si>
  <si>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</si>
  <si>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</si>
  <si>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</si>
  <si>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</si>
  <si>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</si>
  <si>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</si>
  <si>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</si>
  <si>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</si>
  <si>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</si>
  <si>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</si>
  <si>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</si>
  <si>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</si>
  <si>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</si>
  <si>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</si>
  <si>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</si>
  <si>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</si>
  <si>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</si>
  <si>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</si>
  <si>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</si>
  <si>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</si>
  <si>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</si>
  <si>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</si>
  <si>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</si>
  <si>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</si>
  <si>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</si>
  <si>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</si>
  <si>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</si>
  <si>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</si>
  <si>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</si>
  <si>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</si>
  <si>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</si>
  <si>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</si>
  <si>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</si>
  <si>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</si>
  <si>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</si>
  <si>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</si>
  <si>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</si>
  <si>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</si>
  <si>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</si>
  <si>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</si>
  <si>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</si>
  <si>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</si>
  <si>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</si>
  <si>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</si>
  <si>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</si>
  <si>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</si>
  <si>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</si>
  <si>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</si>
  <si>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</si>
  <si>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</si>
  <si>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</si>
  <si>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</si>
  <si>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</si>
  <si>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</si>
  <si>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</si>
  <si>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</si>
  <si>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</si>
  <si>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</si>
  <si>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</si>
  <si>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</si>
  <si>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</si>
  <si>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</si>
  <si>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</si>
  <si>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</si>
  <si>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</si>
  <si>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</si>
  <si>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</si>
  <si>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</si>
  <si>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</si>
  <si>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</si>
  <si>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</si>
  <si>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</si>
  <si>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</si>
  <si>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</si>
  <si>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</si>
  <si>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</si>
  <si>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</si>
  <si>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</si>
  <si>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</si>
  <si>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</si>
  <si>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</si>
  <si>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</si>
  <si>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</si>
  <si>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</si>
  <si>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</si>
  <si>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</si>
  <si>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</si>
  <si>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</si>
  <si>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</si>
  <si>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</si>
  <si>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</si>
  <si>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</si>
  <si>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</si>
  <si>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</si>
  <si>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</si>
  <si>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</si>
  <si>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</si>
  <si>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</si>
  <si>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</si>
  <si>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</si>
  <si>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</si>
  <si>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</si>
  <si>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</si>
  <si>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</si>
  <si>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</si>
  <si>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</si>
  <si>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</si>
  <si>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</si>
  <si>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</si>
  <si>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</si>
  <si>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</si>
  <si>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</si>
  <si>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</si>
  <si>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</si>
  <si>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</si>
  <si>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</si>
  <si>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</si>
  <si>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</si>
  <si>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</si>
  <si>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</si>
  <si>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</si>
  <si>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</si>
  <si>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</si>
  <si>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</si>
  <si>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</si>
  <si>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</si>
  <si>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</si>
  <si>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</si>
  <si>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</si>
  <si>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</si>
  <si>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</si>
  <si>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</si>
  <si>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</si>
  <si>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</si>
  <si>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</si>
  <si>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</si>
  <si>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</si>
  <si>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</si>
  <si>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</si>
  <si>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</si>
  <si>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</si>
  <si>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</si>
  <si>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</si>
  <si>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</si>
  <si>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</si>
  <si>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</si>
  <si>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</si>
  <si>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</si>
  <si>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</si>
  <si>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</si>
  <si>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</si>
  <si>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</si>
  <si>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</si>
  <si>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</si>
  <si>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</si>
  <si>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</si>
  <si>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</si>
  <si>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</si>
  <si>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</si>
  <si>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</si>
  <si>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</si>
  <si>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</si>
  <si>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</si>
  <si>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</si>
  <si>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</si>
  <si>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</si>
  <si>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</si>
  <si>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</si>
  <si>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</si>
  <si>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</si>
  <si>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</si>
  <si>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</si>
  <si>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</si>
  <si>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</si>
  <si>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</si>
  <si>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</si>
  <si>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</si>
  <si>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</si>
  <si>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</si>
  <si>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</si>
  <si>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</si>
  <si>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</si>
  <si>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</si>
  <si>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</si>
  <si>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</si>
  <si>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</si>
  <si>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</si>
  <si>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</si>
  <si>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</si>
  <si>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</si>
  <si>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</si>
  <si>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</si>
  <si>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</si>
  <si>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</si>
  <si>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</si>
  <si>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</si>
  <si>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</si>
  <si>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</si>
  <si>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</si>
  <si>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</si>
  <si>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</si>
  <si>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</si>
  <si>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</si>
  <si>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</si>
  <si>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</si>
  <si>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</si>
  <si>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</si>
  <si>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</si>
  <si>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</si>
  <si>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</si>
  <si>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</si>
  <si>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</si>
  <si>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</si>
  <si>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</si>
  <si>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</si>
  <si>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</si>
  <si>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</si>
  <si>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</si>
  <si>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</si>
  <si>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</si>
  <si>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</si>
  <si>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</si>
  <si>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</si>
  <si>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</si>
  <si>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</si>
  <si>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</si>
  <si>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</si>
  <si>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</si>
  <si>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</si>
  <si>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</si>
  <si>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</si>
  <si>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</si>
  <si>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</si>
  <si>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</si>
  <si>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</si>
  <si>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</si>
  <si>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</si>
  <si>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</si>
  <si>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</si>
  <si>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</si>
  <si>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</si>
  <si>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</si>
  <si>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</si>
  <si>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</si>
  <si>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</si>
  <si>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</si>
  <si>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</si>
  <si>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</si>
  <si>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</si>
  <si>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</si>
  <si>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</si>
  <si>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</si>
  <si>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</si>
  <si>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</si>
  <si>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</si>
  <si>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</si>
  <si>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</si>
  <si>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</si>
  <si>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</si>
  <si>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</si>
  <si>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</si>
  <si>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</si>
  <si>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</si>
  <si>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</si>
  <si>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</si>
  <si>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</si>
  <si>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</si>
  <si>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</si>
  <si>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</si>
  <si>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</si>
  <si>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</si>
  <si>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</si>
  <si>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</si>
  <si>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</si>
  <si>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</si>
  <si>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</si>
  <si>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</si>
  <si>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</si>
  <si>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</si>
  <si>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</si>
  <si>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</si>
  <si>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</si>
  <si>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</si>
  <si>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</si>
  <si>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</si>
  <si>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</si>
  <si>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</si>
  <si>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</si>
  <si>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</si>
  <si>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</si>
  <si>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</si>
  <si>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</si>
  <si>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</si>
  <si>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</si>
  <si>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</si>
  <si>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</si>
  <si>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</si>
  <si>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</si>
  <si>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</si>
  <si>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</si>
  <si>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</si>
  <si>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</si>
  <si>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</si>
  <si>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</si>
  <si>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</si>
  <si>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</si>
  <si>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</si>
  <si>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</si>
  <si>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</si>
  <si>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</si>
  <si>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</si>
  <si>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</si>
  <si>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</si>
  <si>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</si>
  <si>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</si>
  <si>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</si>
  <si>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</si>
  <si>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</si>
  <si>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</si>
  <si>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</si>
  <si>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</si>
  <si>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</si>
  <si>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</si>
  <si>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</si>
  <si>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</si>
  <si>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</si>
  <si>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</si>
  <si>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</si>
  <si>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</si>
  <si>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</si>
  <si>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</si>
  <si>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</si>
  <si>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</si>
  <si>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</si>
  <si>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</si>
  <si>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</si>
  <si>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</si>
  <si>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</si>
  <si>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</si>
  <si>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</si>
  <si>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</si>
  <si>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</si>
  <si>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</si>
  <si>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</si>
  <si>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</si>
  <si>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</si>
  <si>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</si>
  <si>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</si>
  <si>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</si>
  <si>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</si>
  <si>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</si>
  <si>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</si>
  <si>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</si>
  <si>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</si>
  <si>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</si>
  <si>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</si>
  <si>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</si>
  <si>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</si>
  <si>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</si>
  <si>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</si>
  <si>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</si>
  <si>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</si>
  <si>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</si>
  <si>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</si>
  <si>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</si>
  <si>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</si>
  <si>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</si>
  <si>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</si>
  <si>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</si>
  <si>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</si>
  <si>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</si>
  <si>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</si>
  <si>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</si>
  <si>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</si>
  <si>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</si>
  <si>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</si>
  <si>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</si>
  <si>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</si>
  <si>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</si>
  <si>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</si>
  <si>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</si>
  <si>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</si>
  <si>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</si>
  <si>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</si>
  <si>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</si>
  <si>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</si>
  <si>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</si>
  <si>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</si>
  <si>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</si>
  <si>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</si>
  <si>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</si>
  <si>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</si>
  <si>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</si>
  <si>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</si>
  <si>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</si>
  <si>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</si>
  <si>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</si>
  <si>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</si>
  <si>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</si>
  <si>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</si>
  <si>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</si>
  <si>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</si>
  <si>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</si>
  <si>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</si>
  <si>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</si>
  <si>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</si>
  <si>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</si>
  <si>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</si>
  <si>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</si>
  <si>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</si>
  <si>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</si>
  <si>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</si>
  <si>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</si>
  <si>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</si>
  <si>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</si>
  <si>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</si>
  <si>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</si>
  <si>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</si>
  <si>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</si>
  <si>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</si>
  <si>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</si>
  <si>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</si>
  <si>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</si>
  <si>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</si>
  <si>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</si>
  <si>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</si>
  <si>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</si>
  <si>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</si>
  <si>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</si>
  <si>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</si>
  <si>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</si>
  <si>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</si>
  <si>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</si>
  <si>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</si>
  <si>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</si>
  <si>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</si>
  <si>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</si>
  <si>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</si>
  <si>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</si>
  <si>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</si>
  <si>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</si>
  <si>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</si>
  <si>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</si>
  <si>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</si>
  <si>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</si>
  <si>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</si>
  <si>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</si>
  <si>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</si>
  <si>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</si>
  <si>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</si>
  <si>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</si>
  <si>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</si>
  <si>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</si>
  <si>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</si>
  <si>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</si>
  <si>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</si>
  <si>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</si>
  <si>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</si>
  <si>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</si>
  <si>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</si>
  <si>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</si>
  <si>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</si>
  <si>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</si>
  <si>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</si>
  <si>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</si>
  <si>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</si>
  <si>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</si>
  <si>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</si>
  <si>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</si>
  <si>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</si>
  <si>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</si>
  <si>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</si>
  <si>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</si>
  <si>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</si>
  <si>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</si>
  <si>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</si>
  <si>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</si>
  <si>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</si>
  <si>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</si>
  <si>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</si>
  <si>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</si>
  <si>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</si>
  <si>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</si>
  <si>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</si>
  <si>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</si>
  <si>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</si>
  <si>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</si>
  <si>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</si>
  <si>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</si>
  <si>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</si>
  <si>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</si>
  <si>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</si>
  <si>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</si>
  <si>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</si>
  <si>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</si>
  <si>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</si>
  <si>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</si>
  <si>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</si>
  <si>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</si>
  <si>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</si>
  <si>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</si>
  <si>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</si>
  <si>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</si>
  <si>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</si>
  <si>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</si>
  <si>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</si>
  <si>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</si>
  <si>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</si>
  <si>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</si>
  <si>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</si>
  <si>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</si>
  <si>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</si>
  <si>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</si>
  <si>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</si>
  <si>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</si>
  <si>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</si>
  <si>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</si>
  <si>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</si>
  <si>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</si>
  <si>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</si>
  <si>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</si>
  <si>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</si>
  <si>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</si>
  <si>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</si>
  <si>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</si>
  <si>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</si>
  <si>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</si>
  <si>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</si>
  <si>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</si>
  <si>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</si>
  <si>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</si>
  <si>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</si>
  <si>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</si>
  <si>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</si>
  <si>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</si>
  <si>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</si>
  <si>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</si>
  <si>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</si>
  <si>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</si>
  <si>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</si>
  <si>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</si>
  <si>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</si>
  <si>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</si>
  <si>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</si>
  <si>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</si>
  <si>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</si>
  <si>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</si>
  <si>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</si>
  <si>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</si>
  <si>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</si>
  <si>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</si>
  <si>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</si>
  <si>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</si>
  <si>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</si>
  <si>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</si>
  <si>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</si>
  <si>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</si>
  <si>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</si>
  <si>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</si>
  <si>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</si>
  <si>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</si>
  <si>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</si>
  <si>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</si>
  <si>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</si>
  <si>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</si>
  <si>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</si>
  <si>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</si>
  <si>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</si>
  <si>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</si>
  <si>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</si>
  <si>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</si>
  <si>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</si>
  <si>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</si>
  <si>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</si>
  <si>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</si>
  <si>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</si>
  <si>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</si>
  <si>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</si>
  <si>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</si>
  <si>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</si>
  <si>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</si>
  <si>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</si>
  <si>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</si>
  <si>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</si>
  <si>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</si>
  <si>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</si>
  <si>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</si>
  <si>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</si>
  <si>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</si>
  <si>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</si>
  <si>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</si>
  <si>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</si>
  <si>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</si>
  <si>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</si>
  <si>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</si>
  <si>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</si>
  <si>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</si>
  <si>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</si>
  <si>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</si>
  <si>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</si>
  <si>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</si>
  <si>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</si>
  <si>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</si>
  <si>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</si>
  <si>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</si>
  <si>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</si>
  <si>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</si>
  <si>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</si>
  <si>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</si>
  <si>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</si>
  <si>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</si>
  <si>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</si>
  <si>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</si>
  <si>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</si>
  <si>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</si>
  <si>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</si>
  <si>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</si>
  <si>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</si>
  <si>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</si>
  <si>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</si>
  <si>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</si>
  <si>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</si>
  <si>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</si>
  <si>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</si>
  <si>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</si>
  <si>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</si>
  <si>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</si>
  <si>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</si>
  <si>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</si>
  <si>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</si>
  <si>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</si>
  <si>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</si>
  <si>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</si>
  <si>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</si>
  <si>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</si>
  <si>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</si>
  <si>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</si>
  <si>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</si>
  <si>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</si>
  <si>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</si>
  <si>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</si>
  <si>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</si>
  <si>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</si>
  <si>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</si>
  <si>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</si>
  <si>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</si>
  <si>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</si>
  <si>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</si>
  <si>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</si>
  <si>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</si>
  <si>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</si>
  <si>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</si>
  <si>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</si>
  <si>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</si>
  <si>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</si>
  <si>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</si>
  <si>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</si>
  <si>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</si>
  <si>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</si>
  <si>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</si>
  <si>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</si>
  <si>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</si>
  <si>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</si>
  <si>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</si>
  <si>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</si>
  <si>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</si>
  <si>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</si>
  <si>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</si>
  <si>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</si>
  <si>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</si>
  <si>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</si>
  <si>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</si>
  <si>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</si>
  <si>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</si>
  <si>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</si>
  <si>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</si>
  <si>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</si>
  <si>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</si>
  <si>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</si>
  <si>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</si>
  <si>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</si>
  <si>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</si>
  <si>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</si>
  <si>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</si>
  <si>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</si>
  <si>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</si>
  <si>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</si>
  <si>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</si>
  <si>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</si>
  <si>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</si>
  <si>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</si>
  <si>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</si>
  <si>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</si>
  <si>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</si>
  <si>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</si>
  <si>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</si>
  <si>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</si>
  <si>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</si>
  <si>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</si>
  <si>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</si>
  <si>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</si>
  <si>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</si>
  <si>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</si>
  <si>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</si>
  <si>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</si>
  <si>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</si>
  <si>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</si>
  <si>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</si>
  <si>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</si>
  <si>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</si>
  <si>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</si>
  <si>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</si>
  <si>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</si>
  <si>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</si>
  <si>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</si>
  <si>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</si>
  <si>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</si>
  <si>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</si>
  <si>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</si>
  <si>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</si>
  <si>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</si>
  <si>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</si>
  <si>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</si>
  <si>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</si>
  <si>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</si>
  <si>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</si>
  <si>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</si>
  <si>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</si>
  <si>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</si>
  <si>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</si>
  <si>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</si>
  <si>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</si>
  <si>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</si>
  <si>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</si>
  <si>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</si>
  <si>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</si>
  <si>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</si>
  <si>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</si>
  <si>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</si>
  <si>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</si>
  <si>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</si>
  <si>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</si>
  <si>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</si>
  <si>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</si>
  <si>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</si>
  <si>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</si>
  <si>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</si>
  <si>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</si>
  <si>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</si>
  <si>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</si>
  <si>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</si>
  <si>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</si>
  <si>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</si>
  <si>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</si>
  <si>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</si>
  <si>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</si>
  <si>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</si>
  <si>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</si>
  <si>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</si>
  <si>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</si>
  <si>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</si>
  <si>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</si>
  <si>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</si>
  <si>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</si>
  <si>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</si>
  <si>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</si>
  <si>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</si>
  <si>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</si>
  <si>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</si>
  <si>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</si>
  <si>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</si>
  <si>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</si>
  <si>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</si>
  <si>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</si>
  <si>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</si>
  <si>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</si>
  <si>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</si>
  <si>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</si>
  <si>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</si>
  <si>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</si>
  <si>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</si>
  <si>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</si>
  <si>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</si>
  <si>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</si>
  <si>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</si>
  <si>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</si>
  <si>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</si>
  <si>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</si>
  <si>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</si>
  <si>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</si>
  <si>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</si>
  <si>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</si>
  <si>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</si>
  <si>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</si>
  <si>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</si>
  <si>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</si>
  <si>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</si>
  <si>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</si>
  <si>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</si>
  <si>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</si>
  <si>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</si>
  <si>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</si>
  <si>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</si>
  <si>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</si>
  <si>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</si>
  <si>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</si>
  <si>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</si>
  <si>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</si>
  <si>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</si>
  <si>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</si>
  <si>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</si>
  <si>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</si>
  <si>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</si>
  <si>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</si>
  <si>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</si>
  <si>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</si>
  <si>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</si>
  <si>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</si>
  <si>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</si>
  <si>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</si>
  <si>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</si>
  <si>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</si>
  <si>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</si>
  <si>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</si>
  <si>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</si>
  <si>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</si>
  <si>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</si>
  <si>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</si>
  <si>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</si>
  <si>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</si>
  <si>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</si>
  <si>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</si>
  <si>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</si>
  <si>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</si>
  <si>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</si>
  <si>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</si>
  <si>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</si>
  <si>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</si>
  <si>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</si>
  <si>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</si>
  <si>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</si>
  <si>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</si>
  <si>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</si>
  <si>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</si>
  <si>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</si>
  <si>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</si>
  <si>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</si>
  <si>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</si>
  <si>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</si>
  <si>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</si>
  <si>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</si>
  <si>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</si>
  <si>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</si>
  <si>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</si>
  <si>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</si>
  <si>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</si>
  <si>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</si>
  <si>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</si>
  <si>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</si>
  <si>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</si>
  <si>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</si>
  <si>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</si>
  <si>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</si>
  <si>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</si>
  <si>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</si>
  <si>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</si>
  <si>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</si>
  <si>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</si>
  <si>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</si>
  <si>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</si>
  <si>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</si>
  <si>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</si>
  <si>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</si>
  <si>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</si>
  <si>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</si>
  <si>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</si>
  <si>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</si>
  <si>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</si>
  <si>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</si>
  <si>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</si>
  <si>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</si>
  <si>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</si>
  <si>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</si>
  <si>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</si>
  <si>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</si>
  <si>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</si>
  <si>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</si>
  <si>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</si>
  <si>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</si>
  <si>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</si>
  <si>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</si>
  <si>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</si>
  <si>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</si>
  <si>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</si>
  <si>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</si>
  <si>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</si>
  <si>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</si>
  <si>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</si>
  <si>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</si>
  <si>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</si>
  <si>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</si>
  <si>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</si>
  <si>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</si>
  <si>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</si>
  <si>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</si>
  <si>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</si>
  <si>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</si>
  <si>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</si>
  <si>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</si>
  <si>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</si>
  <si>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</si>
  <si>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</si>
  <si>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</si>
  <si>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</si>
  <si>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</si>
  <si>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</si>
  <si>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</si>
  <si>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</si>
  <si>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</si>
  <si>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</si>
  <si>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</si>
  <si>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</si>
  <si>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</si>
  <si>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</si>
  <si>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</si>
  <si>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</si>
  <si>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</si>
  <si>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</si>
  <si>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</si>
  <si>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</si>
  <si>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</si>
  <si>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</si>
  <si>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</si>
  <si>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</si>
  <si>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</si>
  <si>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</si>
  <si>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</si>
  <si>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</si>
  <si>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</si>
  <si>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</si>
  <si>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</si>
  <si>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</si>
  <si>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</si>
  <si>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</si>
  <si>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</si>
  <si>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</si>
  <si>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</si>
  <si>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</si>
  <si>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</si>
  <si>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</si>
  <si>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</si>
  <si>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</si>
  <si>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</si>
  <si>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</si>
  <si>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</si>
  <si>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</si>
  <si>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</si>
  <si>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</si>
  <si>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</si>
  <si>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</si>
  <si>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</si>
  <si>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</si>
  <si>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</si>
  <si>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</si>
  <si>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</si>
  <si>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</si>
  <si>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</si>
  <si>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</si>
  <si>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</si>
  <si>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</si>
  <si>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</si>
  <si>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</si>
  <si>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</si>
  <si>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</si>
  <si>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</si>
  <si>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</si>
  <si>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</si>
  <si>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</si>
  <si>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</si>
  <si>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</si>
  <si>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</si>
  <si>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</si>
  <si>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</si>
  <si>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</si>
  <si>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</si>
  <si>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</si>
  <si>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</si>
  <si>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</si>
  <si>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</si>
  <si>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</si>
  <si>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</si>
  <si>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</si>
  <si>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</si>
  <si>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</si>
  <si>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</si>
  <si>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</si>
  <si>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</si>
  <si>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</si>
  <si>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</si>
  <si>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</si>
  <si>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</si>
  <si>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</si>
  <si>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</si>
  <si>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</si>
  <si>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</si>
  <si>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</si>
  <si>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</si>
  <si>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</si>
  <si>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</si>
  <si>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</si>
  <si>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</si>
  <si>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</si>
  <si>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</si>
  <si>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</si>
  <si>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</si>
  <si>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</si>
  <si>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</si>
  <si>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</si>
  <si>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</si>
  <si>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</si>
  <si>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</si>
  <si>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</si>
  <si>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</si>
  <si>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</si>
  <si>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</si>
  <si>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</si>
  <si>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</si>
  <si>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</si>
  <si>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</si>
  <si>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</si>
  <si>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</si>
  <si>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</si>
  <si>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</si>
  <si>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</si>
  <si>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</si>
  <si>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</si>
  <si>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</si>
  <si>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</si>
  <si>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</si>
  <si>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</si>
  <si>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</si>
  <si>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</si>
  <si>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</si>
  <si>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</si>
  <si>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</si>
  <si>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</si>
  <si>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</si>
  <si>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</si>
  <si>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</si>
  <si>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</si>
  <si>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</si>
  <si>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</si>
  <si>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</si>
  <si>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</si>
  <si>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</si>
  <si>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</si>
  <si>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</si>
  <si>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</si>
  <si>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</si>
  <si>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</si>
  <si>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</si>
  <si>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</si>
  <si>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</si>
  <si>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</si>
  <si>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</si>
  <si>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</si>
  <si>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</si>
  <si>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</si>
  <si>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</si>
  <si>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</si>
  <si>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</si>
  <si>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</si>
  <si>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</si>
  <si>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</si>
  <si>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</si>
  <si>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</si>
  <si>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</si>
  <si>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</si>
  <si>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</si>
  <si>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</si>
  <si>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</si>
  <si>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</si>
  <si>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</si>
  <si>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</si>
  <si>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</si>
  <si>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</si>
  <si>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</si>
  <si>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</si>
  <si>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</si>
  <si>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</si>
  <si>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</si>
  <si>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</si>
  <si>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</si>
  <si>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</si>
  <si>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</si>
  <si>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</si>
  <si>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</si>
  <si>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</si>
  <si>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</si>
  <si>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</si>
  <si>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</si>
  <si>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</si>
  <si>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</si>
  <si>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</si>
  <si>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</si>
  <si>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</si>
  <si>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</si>
  <si>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</si>
  <si>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</si>
  <si>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</si>
  <si>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</si>
  <si>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</si>
  <si>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</si>
  <si>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</si>
  <si>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</si>
  <si>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</si>
  <si>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</si>
  <si>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</si>
  <si>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</si>
  <si>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</si>
  <si>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</si>
  <si>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</si>
  <si>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</si>
  <si>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</si>
  <si>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</si>
  <si>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</si>
  <si>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</si>
  <si>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</si>
  <si>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</si>
  <si>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</si>
  <si>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</si>
  <si>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</si>
  <si>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</si>
  <si>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</si>
  <si>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</si>
  <si>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</si>
  <si>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</si>
  <si>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</si>
  <si>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</si>
  <si>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</si>
  <si>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</si>
  <si>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</si>
  <si>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</si>
  <si>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</si>
  <si>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</si>
  <si>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</si>
  <si>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</si>
  <si>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</si>
  <si>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</si>
  <si>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</si>
  <si>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</si>
  <si>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</si>
  <si>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</si>
  <si>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</si>
  <si>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</si>
  <si>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</si>
  <si>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</si>
  <si>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</si>
  <si>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</si>
  <si>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</si>
  <si>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</si>
  <si>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</si>
  <si>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</si>
  <si>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</si>
  <si>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</si>
  <si>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</si>
  <si>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</si>
  <si>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</si>
  <si>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</si>
  <si>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</si>
  <si>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</si>
  <si>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</si>
  <si>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</si>
  <si>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</si>
  <si>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</si>
  <si>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</si>
  <si>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</si>
  <si>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</si>
  <si>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</si>
  <si>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</si>
  <si>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</si>
  <si>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</si>
  <si>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</si>
  <si>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</si>
  <si>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</si>
  <si>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</si>
  <si>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</si>
  <si>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</si>
  <si>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</si>
  <si>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</si>
  <si>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</si>
  <si>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</si>
  <si>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</si>
  <si>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</si>
  <si>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</si>
  <si>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</si>
  <si>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</si>
  <si>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</si>
  <si>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</si>
  <si>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</si>
  <si>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</si>
  <si>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</si>
  <si>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</si>
  <si>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</si>
  <si>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</si>
  <si>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</si>
  <si>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</si>
  <si>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</si>
  <si>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</si>
  <si>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</si>
  <si>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</si>
  <si>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</si>
  <si>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</si>
  <si>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</si>
  <si>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</si>
  <si>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</si>
  <si>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</si>
  <si>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</si>
  <si>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</si>
  <si>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</si>
  <si>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</si>
  <si>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</si>
  <si>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</si>
  <si>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</si>
  <si>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</si>
  <si>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</si>
  <si>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</si>
  <si>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</si>
  <si>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</si>
  <si>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</si>
  <si>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</si>
  <si>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</si>
  <si>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</si>
  <si>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</si>
  <si>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</si>
  <si>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</si>
  <si>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</si>
  <si>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</si>
  <si>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</si>
  <si>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</si>
  <si>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</si>
  <si>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</si>
  <si>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</si>
  <si>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</si>
  <si>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</si>
  <si>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</si>
  <si>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</si>
  <si>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</si>
  <si>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</si>
  <si>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</si>
  <si>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</si>
  <si>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</si>
  <si>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</si>
  <si>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</si>
  <si>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</si>
  <si>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</si>
  <si>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</si>
  <si>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</si>
  <si>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</si>
  <si>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</si>
  <si>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</si>
  <si>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</si>
  <si>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</si>
  <si>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</si>
  <si>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</si>
  <si>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</si>
  <si>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</si>
  <si>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</si>
  <si>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</si>
  <si>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</si>
  <si>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</si>
  <si>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</si>
  <si>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</si>
  <si>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</si>
  <si>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</si>
  <si>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</si>
  <si>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</si>
  <si>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</si>
  <si>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</si>
  <si>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</si>
  <si>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</si>
  <si>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</si>
  <si>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</si>
  <si>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</si>
  <si>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</si>
  <si>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</si>
  <si>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</si>
  <si>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</si>
  <si>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</si>
  <si>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</si>
  <si>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</si>
  <si>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</si>
  <si>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</si>
  <si>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</si>
  <si>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</si>
  <si>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</si>
  <si>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</si>
  <si>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</si>
  <si>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</si>
  <si>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</si>
  <si>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</si>
  <si>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</si>
  <si>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</si>
  <si>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</si>
  <si>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</si>
  <si>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</si>
  <si>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</si>
  <si>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</si>
  <si>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</si>
  <si>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</si>
  <si>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</si>
  <si>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</si>
  <si>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</si>
  <si>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</si>
  <si>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</si>
  <si>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</si>
  <si>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</si>
  <si>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</si>
  <si>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</si>
  <si>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</si>
  <si>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</si>
  <si>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</si>
  <si>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</si>
  <si>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</si>
  <si>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</si>
  <si>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</si>
  <si>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</si>
  <si>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</si>
  <si>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</si>
  <si>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</si>
  <si>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</si>
  <si>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</si>
  <si>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</si>
  <si>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</si>
  <si>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</si>
  <si>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</si>
  <si>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</si>
  <si>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</si>
  <si>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</si>
  <si>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</si>
  <si>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</si>
  <si>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</si>
  <si>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</si>
  <si>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</si>
  <si>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</si>
  <si>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</si>
  <si>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</si>
  <si>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</si>
  <si>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</si>
  <si>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</si>
  <si>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</si>
  <si>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</si>
  <si>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</si>
  <si>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</si>
  <si>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</si>
  <si>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</si>
  <si>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</si>
  <si>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</si>
  <si>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</si>
  <si>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</si>
  <si>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</si>
  <si>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</si>
  <si>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</si>
  <si>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</si>
  <si>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</si>
  <si>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</si>
  <si>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</si>
  <si>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</si>
  <si>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</si>
  <si>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</si>
  <si>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</si>
  <si>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</si>
  <si>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</si>
  <si>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</si>
  <si>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</si>
  <si>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</si>
  <si>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</si>
  <si>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</si>
  <si>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</si>
  <si>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</si>
  <si>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</si>
  <si>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</si>
  <si>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</si>
  <si>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</si>
  <si>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</si>
  <si>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</si>
  <si>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</si>
  <si>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</si>
  <si>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</si>
  <si>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</si>
  <si>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</si>
  <si>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</si>
  <si>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</si>
  <si>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</si>
  <si>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</si>
  <si>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</si>
  <si>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</si>
  <si>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</si>
  <si>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</si>
  <si>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</si>
  <si>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</si>
  <si>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</si>
  <si>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</si>
  <si>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</si>
  <si>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</si>
  <si>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</si>
  <si>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</si>
  <si>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</si>
  <si>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</si>
  <si>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</si>
  <si>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</si>
  <si>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</si>
  <si>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</si>
  <si>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</si>
  <si>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</si>
  <si>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</si>
  <si>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</si>
  <si>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</si>
  <si>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</si>
  <si>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</si>
  <si>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</si>
  <si>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</si>
  <si>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</si>
  <si>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</si>
  <si>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</si>
  <si>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</si>
  <si>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</si>
  <si>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</si>
  <si>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</si>
  <si>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</si>
  <si>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</si>
  <si>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</si>
  <si>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</si>
  <si>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</si>
  <si>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</si>
  <si>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</si>
  <si>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</si>
  <si>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</si>
  <si>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</si>
  <si>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</si>
  <si>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</si>
  <si>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</si>
  <si>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</si>
  <si>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</si>
  <si>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</si>
  <si>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</si>
  <si>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</si>
  <si>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</si>
  <si>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</si>
  <si>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</si>
  <si>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</si>
  <si>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</si>
  <si>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</si>
  <si>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</si>
  <si>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</si>
  <si>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</si>
  <si>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</si>
  <si>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</si>
  <si>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</si>
  <si>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</si>
  <si>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</si>
  <si>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</si>
  <si>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</si>
  <si>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</si>
  <si>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</si>
  <si>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</si>
  <si>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</si>
  <si>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</si>
  <si>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</si>
  <si>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</si>
  <si>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</si>
  <si>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</si>
  <si>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</si>
  <si>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</si>
  <si>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</si>
  <si>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</si>
  <si>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</si>
  <si>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</si>
  <si>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</si>
  <si>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</si>
  <si>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</si>
  <si>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</si>
  <si>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</si>
  <si>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</si>
  <si>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</si>
  <si>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</si>
  <si>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</si>
  <si>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</si>
  <si>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</si>
  <si>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</si>
  <si>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</si>
  <si>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</si>
  <si>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</si>
  <si>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</si>
  <si>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</si>
  <si>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</si>
  <si>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</si>
  <si>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</si>
  <si>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</si>
  <si>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</si>
  <si>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</si>
  <si>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</si>
  <si>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</si>
  <si>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</si>
  <si>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</si>
  <si>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</si>
  <si>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</si>
  <si>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</si>
  <si>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</si>
  <si>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</si>
  <si>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</si>
  <si>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</si>
  <si>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</si>
  <si>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</si>
  <si>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</si>
  <si>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</si>
  <si>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</si>
  <si>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</si>
  <si>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</si>
  <si>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</si>
  <si>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</si>
  <si>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</si>
  <si>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</si>
  <si>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</si>
  <si>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</si>
  <si>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</si>
  <si>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</si>
  <si>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</si>
  <si>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</si>
  <si>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</si>
  <si>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</si>
  <si>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</si>
  <si>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</si>
  <si>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</si>
  <si>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</si>
  <si>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</si>
  <si>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</si>
  <si>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</si>
  <si>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</si>
  <si>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</si>
  <si>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</si>
  <si>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</si>
  <si>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</si>
  <si>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</si>
  <si>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</si>
  <si>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</si>
  <si>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</si>
  <si>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</si>
  <si>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</si>
  <si>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</si>
  <si>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</si>
  <si>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</si>
  <si>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</si>
  <si>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</si>
  <si>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</si>
  <si>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</si>
  <si>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</si>
  <si>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</si>
  <si>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</si>
  <si>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</si>
  <si>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</si>
  <si>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</si>
  <si>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</si>
  <si>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</si>
  <si>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</si>
  <si>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</si>
  <si>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</si>
  <si>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</si>
  <si>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</si>
  <si>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</si>
  <si>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</si>
  <si>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</si>
  <si>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</si>
  <si>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</si>
  <si>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</si>
  <si>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</si>
  <si>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</si>
  <si>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</si>
  <si>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</si>
  <si>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</si>
  <si>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</si>
  <si>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</si>
  <si>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</si>
  <si>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</si>
  <si>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</si>
  <si>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</si>
  <si>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</si>
  <si>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</si>
  <si>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</si>
  <si>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</si>
  <si>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</si>
  <si>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</si>
  <si>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</si>
  <si>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</si>
  <si>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</si>
  <si>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</si>
  <si>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</si>
  <si>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</si>
  <si>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</si>
  <si>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</si>
  <si>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</si>
  <si>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</si>
  <si>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</si>
  <si>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</si>
  <si>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</si>
  <si>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</si>
  <si>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</si>
  <si>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</si>
  <si>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</si>
  <si>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</si>
  <si>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</si>
  <si>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</si>
  <si>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</si>
  <si>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</si>
  <si>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</si>
  <si>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</si>
  <si>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</si>
  <si>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</si>
  <si>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</si>
  <si>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</si>
  <si>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</si>
  <si>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</si>
  <si>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</si>
  <si>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</si>
  <si>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</si>
  <si>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</si>
  <si>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</si>
  <si>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</si>
  <si>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</si>
  <si>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</si>
  <si>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</si>
  <si>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</si>
  <si>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</si>
  <si>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</si>
  <si>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</si>
  <si>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</si>
  <si>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</si>
  <si>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</si>
  <si>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</si>
  <si>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</si>
  <si>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</si>
  <si>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</si>
  <si>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</si>
  <si>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</si>
  <si>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</si>
  <si>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</si>
  <si>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</si>
  <si>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</si>
  <si>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</si>
  <si>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</si>
  <si>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</si>
  <si>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</si>
  <si>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</si>
  <si>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</si>
  <si>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</si>
  <si>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</si>
  <si>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</si>
  <si>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</si>
  <si>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</si>
  <si>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</si>
  <si>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</si>
  <si>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</si>
  <si>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</si>
  <si>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</si>
  <si>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</si>
  <si>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</si>
  <si>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</si>
  <si>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</si>
  <si>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</si>
  <si>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</si>
  <si>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</si>
  <si>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</si>
  <si>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</si>
  <si>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</si>
  <si>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</si>
  <si>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</si>
  <si>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</si>
  <si>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</si>
  <si>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</si>
  <si>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</si>
  <si>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</si>
  <si>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</si>
  <si>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</si>
  <si>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</si>
  <si>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</si>
  <si>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</si>
  <si>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</si>
  <si>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</si>
  <si>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</si>
  <si>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</si>
  <si>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</si>
  <si>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</si>
  <si>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</si>
  <si>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</si>
  <si>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</si>
  <si>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</si>
  <si>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</si>
  <si>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</si>
  <si>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</si>
  <si>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</si>
  <si>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</si>
  <si>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</si>
  <si>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</si>
  <si>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</si>
  <si>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</si>
  <si>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</si>
  <si>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</si>
  <si>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</si>
  <si>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</si>
  <si>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</si>
  <si>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</si>
  <si>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</si>
  <si>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</si>
  <si>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</si>
  <si>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</si>
  <si>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</si>
  <si>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</si>
  <si>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</si>
  <si>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</si>
  <si>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</si>
  <si>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</si>
  <si>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</si>
  <si>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</si>
  <si>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</si>
  <si>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</si>
  <si>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</si>
  <si>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</si>
  <si>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</si>
  <si>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</si>
  <si>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</si>
  <si>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</si>
  <si>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</si>
  <si>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</si>
  <si>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</si>
  <si>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</si>
  <si>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</si>
  <si>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</si>
  <si>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</si>
  <si>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</si>
  <si>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</si>
  <si>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</si>
  <si>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</si>
  <si>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</si>
  <si>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</si>
  <si>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</si>
  <si>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</si>
  <si>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</si>
  <si>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</si>
  <si>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</si>
  <si>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</si>
  <si>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</si>
  <si>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</si>
  <si>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</si>
  <si>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</si>
  <si>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</si>
  <si>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</si>
  <si>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</si>
  <si>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</si>
  <si>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</si>
  <si>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</si>
  <si>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</si>
  <si>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</si>
  <si>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</si>
  <si>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</si>
  <si>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</si>
  <si>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</si>
  <si>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</si>
  <si>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</si>
  <si>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</si>
  <si>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</si>
  <si>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</si>
  <si>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</si>
  <si>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</si>
  <si>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</si>
  <si>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</si>
  <si>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</si>
  <si>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</si>
  <si>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</si>
  <si>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</si>
  <si>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</si>
  <si>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</si>
  <si>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</si>
  <si>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</si>
  <si>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</si>
  <si>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</si>
  <si>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</si>
  <si>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</si>
  <si>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</si>
  <si>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</si>
  <si>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</si>
  <si>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</si>
  <si>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</si>
  <si>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</si>
  <si>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</si>
  <si>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</si>
  <si>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</si>
  <si>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</si>
  <si>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</si>
  <si>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</si>
  <si>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</si>
  <si>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</si>
  <si>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</si>
  <si>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</si>
  <si>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</si>
  <si>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</si>
  <si>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</si>
  <si>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</si>
  <si>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</si>
  <si>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</si>
  <si>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</si>
  <si>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</si>
  <si>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</si>
  <si>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</si>
  <si>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</si>
  <si>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</si>
  <si>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</si>
  <si>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</si>
  <si>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</si>
  <si>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</si>
  <si>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</si>
  <si>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</si>
  <si>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</si>
  <si>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</si>
  <si>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</si>
  <si>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</si>
  <si>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</si>
  <si>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</si>
  <si>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</si>
  <si>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</si>
  <si>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</si>
  <si>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</si>
  <si>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</si>
  <si>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</si>
  <si>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</si>
  <si>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</si>
  <si>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</si>
  <si>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</si>
  <si>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</si>
  <si>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</si>
  <si>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</si>
  <si>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</si>
  <si>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</si>
  <si>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</si>
  <si>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</si>
  <si>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</si>
  <si>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</si>
  <si>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</si>
  <si>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</si>
  <si>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</si>
  <si>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</si>
  <si>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</si>
  <si>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</si>
  <si>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</si>
  <si>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</si>
  <si>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</si>
  <si>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</si>
  <si>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</si>
  <si>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</si>
  <si>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</si>
  <si>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</si>
  <si>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</si>
  <si>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</si>
  <si>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</si>
  <si>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</si>
  <si>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</si>
  <si>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</si>
  <si>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</si>
  <si>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</si>
  <si>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</si>
  <si>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</si>
  <si>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</si>
  <si>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</si>
  <si>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</si>
  <si>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</si>
  <si>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</si>
  <si>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</si>
  <si>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</si>
  <si>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</si>
  <si>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</si>
  <si>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</si>
  <si>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</si>
  <si>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</si>
  <si>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</si>
  <si>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</si>
  <si>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</si>
  <si>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</si>
  <si>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</si>
  <si>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</si>
  <si>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</si>
  <si>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</si>
  <si>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</si>
  <si>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</si>
  <si>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</si>
  <si>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</si>
  <si>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</si>
  <si>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</si>
  <si>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</si>
  <si>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</si>
  <si>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</si>
  <si>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</si>
  <si>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</si>
  <si>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</si>
  <si>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</si>
  <si>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</si>
  <si>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</si>
  <si>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</si>
  <si>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</si>
  <si>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</si>
  <si>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</si>
  <si>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</si>
  <si>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</si>
  <si>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</si>
  <si>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</si>
  <si>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</si>
  <si>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</si>
  <si>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</si>
  <si>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</si>
  <si>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</si>
  <si>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</si>
  <si>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</si>
  <si>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</si>
  <si>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</si>
  <si>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</si>
  <si>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</si>
  <si>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</si>
  <si>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</si>
  <si>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</si>
  <si>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</si>
  <si>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</si>
  <si>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</si>
  <si>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</si>
  <si>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</si>
  <si>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</si>
  <si>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</si>
  <si>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</si>
  <si>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</si>
  <si>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</si>
  <si>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</si>
  <si>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</si>
  <si>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</si>
  <si>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</si>
  <si>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</si>
  <si>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</si>
  <si>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</si>
  <si>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</si>
  <si>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</si>
  <si>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</si>
  <si>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</si>
  <si>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</si>
  <si>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</si>
  <si>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</si>
  <si>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</si>
  <si>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</si>
  <si>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</si>
  <si>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</si>
  <si>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</si>
  <si>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</si>
  <si>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</si>
  <si>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</si>
  <si>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</si>
  <si>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</si>
  <si>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</si>
  <si>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</si>
  <si>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</si>
  <si>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</si>
  <si>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</si>
  <si>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</si>
  <si>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</si>
  <si>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</si>
  <si>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</si>
  <si>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</si>
  <si>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</si>
  <si>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</si>
  <si>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</si>
  <si>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</si>
  <si>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</si>
  <si>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</si>
  <si>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</si>
  <si>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</si>
  <si>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</si>
  <si>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</si>
  <si>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</si>
  <si>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</si>
  <si>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</si>
  <si>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</si>
  <si>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</si>
  <si>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</si>
  <si>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</si>
  <si>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</si>
  <si>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</si>
  <si>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</si>
  <si>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</si>
  <si>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</si>
  <si>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</si>
  <si>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</si>
  <si>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</si>
  <si>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</si>
  <si>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</si>
  <si>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</si>
  <si>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</si>
  <si>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</si>
  <si>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</si>
  <si>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</si>
  <si>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</si>
  <si>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</si>
  <si>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</si>
  <si>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</si>
  <si>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</si>
  <si>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</si>
  <si>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</si>
  <si>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</si>
  <si>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</si>
  <si>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</si>
  <si>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</si>
  <si>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</si>
  <si>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</si>
  <si>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</si>
  <si>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</si>
  <si>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</si>
  <si>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</si>
  <si>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</si>
  <si>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</si>
  <si>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</si>
  <si>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</si>
  <si>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</si>
  <si>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</si>
  <si>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</si>
  <si>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</si>
  <si>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</si>
  <si>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</si>
  <si>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</si>
  <si>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</si>
  <si>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</si>
  <si>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</si>
  <si>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</si>
  <si>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</si>
  <si>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</si>
  <si>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</si>
  <si>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</si>
  <si>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</si>
  <si>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</si>
  <si>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</si>
  <si>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</si>
  <si>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</si>
  <si>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</si>
  <si>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</si>
  <si>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</si>
  <si>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</si>
  <si>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</si>
  <si>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</si>
  <si>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</si>
  <si>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</si>
  <si>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</si>
  <si>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</si>
  <si>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</si>
  <si>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</si>
  <si>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</si>
  <si>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</si>
  <si>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</si>
  <si>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</si>
  <si>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</si>
  <si>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</si>
  <si>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</si>
  <si>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</si>
  <si>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</si>
  <si>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</si>
  <si>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</si>
  <si>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</si>
  <si>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</si>
  <si>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</si>
  <si>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</si>
  <si>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</si>
  <si>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</si>
  <si>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</si>
  <si>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</si>
  <si>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</si>
  <si>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</si>
  <si>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</si>
  <si>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</si>
  <si>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</si>
  <si>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</si>
  <si>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</si>
  <si>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</si>
  <si>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</si>
  <si>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</si>
  <si>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</si>
  <si>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</si>
  <si>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</si>
  <si>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</si>
  <si>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</si>
  <si>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</si>
  <si>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</si>
  <si>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</si>
  <si>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</si>
  <si>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</si>
  <si>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</si>
  <si>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</si>
  <si>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</si>
  <si>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</si>
  <si>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</si>
  <si>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</si>
  <si>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</si>
  <si>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</si>
  <si>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</si>
  <si>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</si>
  <si>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</si>
  <si>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</si>
  <si>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</si>
  <si>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</si>
  <si>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</si>
  <si>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</si>
  <si>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</si>
  <si>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</si>
  <si>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</si>
  <si>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</si>
  <si>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</si>
  <si>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</si>
  <si>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</si>
  <si>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</si>
  <si>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</si>
  <si>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</si>
  <si>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</si>
  <si>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</si>
  <si>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</si>
  <si>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</si>
  <si>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</si>
  <si>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</si>
  <si>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</si>
  <si>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</si>
  <si>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</si>
  <si>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</si>
  <si>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</si>
  <si>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</si>
  <si>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</si>
  <si>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</si>
  <si>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</si>
  <si>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</si>
  <si>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</si>
  <si>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</si>
  <si>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</si>
  <si>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</si>
  <si>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</si>
  <si>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</si>
  <si>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</si>
  <si>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</si>
  <si>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</si>
  <si>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</si>
  <si>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</si>
  <si>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</si>
  <si>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</si>
  <si>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</si>
  <si>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</si>
  <si>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</si>
  <si>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</si>
  <si>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</si>
  <si>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</si>
  <si>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</si>
  <si>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</si>
  <si>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</si>
  <si>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</si>
  <si>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</si>
  <si>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</si>
  <si>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</si>
  <si>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</si>
  <si>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</si>
  <si>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</si>
  <si>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</si>
  <si>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</si>
  <si>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</si>
  <si>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</si>
  <si>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</si>
  <si>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</si>
  <si>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</si>
  <si>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</si>
  <si>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</si>
  <si>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</si>
  <si>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</si>
  <si>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</si>
  <si>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</si>
  <si>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</si>
  <si>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</si>
  <si>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</si>
  <si>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</si>
  <si>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</si>
  <si>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</si>
  <si>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</si>
  <si>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</si>
  <si>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</si>
  <si>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</si>
  <si>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</si>
  <si>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</si>
  <si>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</si>
  <si>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</si>
  <si>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</si>
  <si>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</si>
  <si>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</si>
  <si>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</si>
  <si>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</si>
  <si>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</si>
  <si>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</si>
  <si>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</si>
  <si>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</si>
  <si>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</si>
  <si>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</si>
  <si>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</si>
  <si>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</si>
  <si>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</si>
  <si>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</si>
  <si>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</si>
  <si>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</si>
  <si>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</si>
  <si>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</si>
  <si>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</si>
  <si>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</si>
  <si>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</si>
  <si>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</si>
  <si>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</si>
  <si>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</si>
  <si>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</si>
  <si>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</si>
  <si>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</si>
  <si>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</si>
  <si>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</si>
  <si>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</si>
  <si>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</si>
  <si>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</si>
  <si>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</si>
  <si>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</si>
  <si>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</si>
  <si>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</si>
  <si>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</si>
  <si>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</si>
  <si>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</si>
  <si>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</si>
  <si>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</si>
  <si>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</si>
  <si>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</si>
  <si>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</si>
  <si>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</si>
  <si>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</si>
  <si>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</si>
  <si>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</si>
  <si>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</si>
  <si>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</si>
  <si>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</si>
  <si>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</si>
  <si>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</si>
  <si>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</si>
  <si>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</si>
  <si>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</si>
  <si>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</si>
  <si>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</si>
  <si>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</si>
  <si>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</si>
  <si>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</si>
  <si>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</si>
  <si>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</si>
  <si>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</si>
  <si>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</si>
  <si>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</si>
  <si>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</si>
  <si>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</si>
  <si>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</si>
  <si>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</si>
  <si>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</si>
  <si>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</si>
  <si>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</si>
  <si>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</si>
  <si>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</si>
  <si>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</si>
  <si>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</si>
  <si>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</si>
  <si>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</si>
  <si>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</si>
  <si>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</si>
  <si>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</si>
  <si>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</si>
  <si>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</si>
  <si>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</si>
  <si>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</si>
  <si>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</si>
  <si>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</si>
  <si>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</si>
  <si>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</si>
  <si>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</si>
  <si>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</si>
  <si>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</si>
  <si>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</si>
  <si>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</si>
  <si>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</si>
  <si>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</si>
  <si>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</si>
  <si>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</si>
  <si>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</si>
  <si>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</si>
  <si>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</si>
  <si>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</si>
  <si>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</si>
  <si>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</si>
  <si>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</si>
  <si>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</si>
  <si>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</si>
  <si>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</si>
  <si>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</si>
  <si>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</si>
  <si>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</si>
  <si>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</si>
  <si>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</si>
  <si>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</si>
  <si>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</si>
  <si>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</si>
  <si>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</si>
  <si>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</si>
  <si>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</si>
  <si>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</si>
  <si>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</si>
  <si>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</si>
  <si>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</si>
  <si>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</si>
  <si>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</si>
  <si>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</si>
  <si>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</si>
  <si>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</si>
  <si>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</si>
  <si>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</si>
  <si>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</si>
  <si>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</si>
  <si>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</si>
  <si>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</si>
  <si>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</si>
  <si>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</si>
  <si>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</si>
  <si>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</si>
  <si>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</si>
  <si>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</si>
  <si>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</si>
  <si>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</si>
  <si>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</si>
  <si>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</si>
  <si>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</si>
  <si>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</si>
  <si>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</si>
  <si>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</si>
  <si>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</si>
  <si>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</si>
  <si>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</si>
  <si>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</si>
  <si>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</si>
  <si>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</si>
  <si>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</si>
  <si>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</si>
  <si>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</si>
  <si>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</si>
  <si>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</si>
  <si>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</si>
  <si>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</si>
  <si>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</si>
  <si>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</si>
  <si>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</si>
  <si>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</si>
  <si>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</si>
  <si>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</si>
  <si>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</si>
  <si>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</si>
  <si>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</si>
  <si>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</si>
  <si>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</si>
  <si>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</si>
  <si>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</si>
  <si>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</si>
  <si>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</si>
  <si>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</si>
  <si>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</si>
  <si>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</si>
  <si>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</si>
  <si>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</si>
  <si>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</si>
  <si>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</si>
  <si>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</si>
  <si>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</si>
  <si>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</si>
  <si>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</si>
  <si>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</si>
  <si>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</si>
  <si>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</si>
  <si>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</si>
  <si>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</si>
  <si>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</si>
  <si>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</si>
  <si>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</si>
  <si>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</si>
  <si>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</si>
  <si>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</si>
  <si>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</si>
  <si>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</si>
  <si>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</si>
  <si>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</si>
  <si>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</si>
  <si>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</si>
  <si>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</si>
  <si>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</si>
  <si>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</si>
  <si>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</si>
  <si>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</si>
  <si>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</si>
  <si>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</si>
  <si>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</si>
  <si>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</si>
  <si>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</si>
  <si>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</si>
  <si>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</si>
  <si>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</si>
  <si>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</si>
  <si>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</si>
  <si>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</si>
  <si>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</si>
  <si>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</si>
  <si>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</si>
  <si>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</si>
  <si>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</si>
  <si>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</si>
  <si>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</si>
  <si>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</si>
  <si>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</si>
  <si>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</si>
  <si>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</si>
  <si>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</si>
  <si>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</si>
  <si>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</si>
  <si>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</si>
  <si>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</si>
  <si>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</si>
  <si>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</si>
  <si>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</si>
  <si>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</si>
  <si>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</si>
  <si>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</si>
  <si>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</si>
  <si>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</si>
  <si>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</si>
  <si>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</si>
  <si>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</si>
  <si>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</si>
  <si>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</si>
  <si>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</si>
  <si>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</si>
  <si>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</si>
  <si>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</si>
  <si>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</si>
  <si>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</si>
  <si>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</si>
  <si>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</si>
  <si>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</si>
  <si>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</si>
  <si>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</si>
  <si>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</si>
  <si>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</si>
  <si>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</si>
  <si>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</si>
  <si>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</si>
  <si>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</si>
  <si>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</si>
  <si>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</si>
  <si>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</si>
  <si>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</si>
  <si>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</si>
  <si>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</si>
  <si>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</si>
  <si>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</si>
  <si>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</si>
  <si>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</si>
  <si>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</si>
  <si>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</si>
  <si>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</si>
  <si>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</si>
  <si>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</si>
  <si>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</si>
  <si>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</si>
  <si>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</si>
  <si>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</si>
  <si>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</si>
  <si>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</si>
  <si>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</si>
  <si>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</si>
  <si>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</si>
  <si>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</si>
  <si>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</si>
  <si>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</si>
  <si>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</si>
  <si>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</si>
  <si>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</si>
  <si>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</si>
  <si>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</si>
  <si>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</si>
  <si>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</si>
  <si>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</si>
  <si>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</si>
  <si>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</si>
  <si>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</si>
  <si>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</si>
  <si>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</si>
  <si>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</si>
  <si>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</si>
  <si>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</si>
  <si>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</si>
  <si>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</si>
  <si>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</si>
  <si>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</si>
  <si>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</si>
  <si>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</si>
  <si>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</si>
  <si>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</si>
  <si>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</si>
  <si>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</si>
  <si>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</si>
  <si>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</si>
  <si>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</si>
  <si>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</si>
  <si>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</si>
  <si>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</si>
  <si>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</si>
  <si>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</si>
  <si>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</si>
  <si>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</si>
  <si>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</si>
  <si>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</si>
  <si>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</si>
  <si>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</si>
  <si>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</si>
  <si>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</si>
  <si>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</si>
  <si>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</si>
  <si>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</si>
  <si>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</si>
  <si>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</si>
  <si>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</si>
  <si>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</si>
  <si>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</si>
  <si>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</si>
  <si>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</si>
  <si>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</si>
  <si>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</si>
  <si>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</si>
  <si>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</si>
  <si>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</si>
  <si>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</si>
  <si>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</si>
  <si>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</si>
  <si>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</si>
  <si>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</si>
  <si>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</si>
  <si>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</si>
  <si>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</si>
  <si>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</si>
  <si>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</si>
  <si>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</si>
  <si>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</si>
  <si>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</si>
  <si>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</si>
  <si>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</si>
  <si>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</si>
  <si>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</si>
  <si>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</si>
  <si>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</si>
  <si>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</si>
  <si>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</si>
  <si>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</si>
  <si>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</si>
  <si>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</si>
  <si>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</si>
  <si>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</si>
  <si>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</si>
  <si>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</si>
  <si>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</si>
  <si>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</si>
  <si>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</si>
  <si>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</si>
  <si>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</si>
  <si>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</si>
  <si>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</si>
  <si>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</si>
  <si>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</si>
  <si>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</si>
  <si>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</si>
  <si>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</si>
  <si>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</si>
  <si>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</si>
  <si>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</si>
  <si>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</si>
  <si>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</si>
  <si>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</si>
  <si>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</si>
  <si>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</si>
  <si>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</si>
  <si>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</si>
  <si>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</si>
  <si>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</si>
  <si>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</si>
  <si>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</si>
  <si>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</si>
  <si>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</si>
  <si>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</si>
  <si>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</si>
  <si>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</si>
  <si>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</si>
  <si>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</si>
  <si>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</si>
  <si>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</si>
  <si>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</si>
  <si>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</si>
  <si>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</si>
  <si>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</si>
  <si>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</si>
  <si>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</si>
  <si>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</si>
  <si>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</si>
  <si>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</si>
  <si>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</si>
  <si>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</si>
  <si>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</si>
  <si>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</si>
  <si>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</si>
  <si>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</si>
  <si>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</si>
  <si>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</si>
  <si>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</si>
  <si>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</si>
  <si>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</si>
  <si>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</si>
  <si>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</si>
  <si>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</si>
  <si>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</si>
  <si>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</si>
  <si>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</si>
  <si>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</si>
  <si>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</si>
  <si>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</si>
  <si>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</si>
  <si>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</si>
  <si>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</si>
  <si>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</si>
  <si>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</si>
  <si>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</si>
  <si>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</si>
  <si>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</si>
  <si>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</si>
  <si>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</si>
  <si>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</si>
  <si>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</si>
  <si>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</si>
  <si>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</si>
  <si>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</si>
  <si>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</si>
  <si>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</si>
  <si>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</si>
  <si>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</si>
  <si>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</si>
  <si>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</si>
  <si>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</si>
  <si>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</si>
  <si>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</si>
  <si>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</si>
  <si>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</si>
  <si>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</si>
  <si>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</si>
  <si>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</si>
  <si>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</si>
  <si>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</si>
  <si>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</si>
  <si>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</si>
  <si>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</si>
  <si>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</si>
  <si>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</si>
  <si>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</si>
  <si>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</si>
  <si>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</si>
  <si>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</si>
  <si>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</si>
  <si>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</si>
  <si>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</si>
  <si>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</si>
  <si>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</si>
  <si>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</si>
  <si>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</si>
  <si>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</si>
  <si>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</si>
  <si>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</si>
  <si>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</si>
  <si>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</si>
  <si>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</si>
  <si>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</si>
  <si>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</si>
  <si>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</si>
  <si>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</si>
  <si>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</si>
  <si>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</si>
  <si>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</si>
  <si>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</si>
  <si>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</si>
  <si>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</si>
  <si>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</si>
  <si>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</si>
  <si>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</si>
  <si>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</si>
  <si>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</si>
  <si>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</si>
  <si>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</si>
  <si>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</si>
  <si>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</si>
  <si>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</si>
  <si>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</si>
  <si>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</si>
  <si>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</si>
  <si>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</si>
  <si>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</si>
  <si>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</si>
  <si>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</si>
  <si>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</si>
  <si>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</si>
  <si>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</si>
  <si>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</si>
  <si>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</si>
  <si>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</si>
  <si>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</si>
  <si>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</si>
  <si>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</si>
  <si>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</si>
  <si>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</si>
  <si>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</si>
  <si>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</si>
  <si>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</si>
  <si>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</si>
  <si>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</si>
  <si>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</si>
  <si>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</si>
  <si>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</si>
  <si>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</si>
  <si>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</si>
  <si>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</si>
  <si>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</si>
  <si>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</si>
  <si>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</si>
  <si>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</si>
  <si>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</si>
  <si>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</si>
  <si>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</si>
  <si>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</si>
  <si>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</si>
  <si>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</si>
  <si>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</si>
  <si>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</si>
  <si>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</si>
  <si>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</si>
  <si>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</si>
  <si>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</si>
  <si>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</si>
  <si>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</si>
  <si>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</si>
  <si>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</si>
  <si>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</si>
  <si>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</si>
  <si>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</si>
  <si>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</si>
  <si>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</si>
  <si>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</si>
  <si>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</si>
  <si>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</si>
  <si>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</si>
  <si>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</si>
  <si>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</si>
  <si>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</si>
  <si>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</si>
  <si>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</si>
  <si>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</si>
  <si>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</si>
  <si>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</si>
  <si>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</si>
  <si>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</si>
  <si>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</si>
  <si>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</si>
  <si>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</si>
  <si>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</si>
  <si>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</si>
  <si>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</si>
  <si>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</si>
  <si>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</si>
  <si>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</si>
  <si>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</si>
  <si>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</si>
  <si>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</si>
  <si>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</si>
  <si>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</si>
  <si>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</si>
  <si>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</si>
  <si>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</si>
  <si>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</si>
  <si>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</si>
  <si>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</si>
  <si>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</si>
  <si>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</si>
  <si>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</si>
  <si>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</si>
  <si>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</si>
  <si>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</si>
  <si>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</si>
  <si>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</si>
  <si>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</si>
  <si>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</si>
  <si>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</si>
  <si>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</si>
  <si>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</si>
  <si>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</si>
  <si>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</si>
  <si>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</si>
  <si>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</si>
  <si>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</si>
  <si>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</si>
  <si>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</si>
  <si>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</si>
  <si>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</si>
  <si>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</si>
  <si>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</si>
  <si>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</si>
  <si>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</si>
  <si>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</si>
  <si>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</si>
  <si>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</si>
  <si>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</si>
  <si>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</si>
  <si>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</si>
  <si>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</si>
  <si>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</si>
  <si>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</si>
  <si>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</si>
  <si>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</si>
  <si>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</si>
  <si>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</si>
  <si>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</si>
  <si>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</si>
  <si>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</si>
  <si>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</si>
  <si>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</si>
  <si>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</si>
  <si>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</si>
  <si>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</si>
  <si>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</si>
  <si>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</si>
  <si>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</si>
  <si>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</si>
  <si>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</si>
  <si>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</si>
  <si>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</si>
  <si>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</si>
  <si>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</si>
  <si>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</si>
  <si>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</si>
  <si>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</si>
  <si>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</si>
  <si>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</si>
  <si>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</si>
  <si>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</si>
  <si>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</si>
  <si>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</si>
  <si>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</si>
  <si>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</si>
  <si>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</si>
  <si>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</si>
  <si>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</si>
  <si>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</si>
  <si>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</si>
  <si>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</si>
  <si>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</si>
  <si>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</si>
  <si>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</si>
  <si>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</si>
  <si>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</si>
  <si>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</si>
  <si>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</si>
  <si>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</si>
  <si>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</si>
  <si>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</si>
  <si>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</si>
  <si>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</si>
  <si>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</si>
  <si>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</si>
  <si>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</si>
  <si>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</si>
  <si>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</si>
  <si>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</si>
  <si>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</si>
  <si>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</si>
  <si>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</si>
  <si>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</si>
  <si>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</si>
  <si>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</si>
  <si>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</si>
  <si>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</si>
  <si>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</si>
  <si>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</si>
  <si>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</si>
  <si>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</si>
  <si>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</si>
  <si>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</si>
  <si>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</si>
  <si>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</si>
  <si>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</si>
  <si>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</si>
  <si>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</si>
  <si>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</si>
  <si>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</si>
  <si>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</si>
  <si>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</si>
  <si>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</si>
  <si>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</si>
  <si>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</si>
  <si>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</si>
  <si>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</si>
  <si>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</si>
  <si>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</si>
  <si>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</si>
  <si>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</si>
  <si>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</si>
  <si>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</si>
  <si>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</si>
  <si>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</si>
  <si>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</si>
  <si>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</si>
  <si>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</si>
  <si>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</si>
  <si>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</si>
  <si>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</si>
  <si>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</si>
  <si>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</si>
  <si>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</si>
  <si>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</si>
  <si>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</si>
  <si>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</si>
  <si>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</si>
  <si>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</si>
  <si>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</si>
  <si>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</si>
  <si>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</si>
  <si>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</si>
  <si>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</si>
  <si>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</si>
  <si>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</si>
  <si>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</si>
  <si>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</si>
  <si>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</si>
  <si>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</si>
  <si>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</si>
  <si>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</si>
  <si>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</si>
  <si>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</si>
  <si>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</si>
  <si>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</si>
  <si>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</si>
  <si>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</si>
  <si>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</si>
  <si>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</si>
  <si>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</si>
  <si>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</si>
  <si>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</si>
  <si>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</si>
  <si>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</si>
  <si>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</si>
  <si>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</si>
  <si>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</si>
  <si>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</si>
  <si>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</si>
  <si>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</si>
  <si>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</si>
  <si>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</si>
  <si>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</si>
  <si>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</si>
  <si>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</si>
  <si>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</si>
  <si>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</si>
  <si>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</si>
  <si>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</si>
  <si>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</si>
  <si>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</si>
  <si>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</si>
  <si>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</si>
  <si>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</si>
  <si>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</si>
  <si>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</si>
  <si>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</si>
  <si>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</si>
  <si>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</si>
  <si>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</si>
  <si>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</si>
  <si>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</si>
  <si>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</si>
  <si>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</si>
  <si>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</si>
  <si>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</si>
  <si>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</si>
  <si>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</si>
  <si>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</si>
  <si>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</si>
  <si>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</si>
  <si>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</si>
  <si>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</si>
  <si>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</si>
  <si>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</si>
  <si>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</si>
  <si>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</si>
  <si>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</si>
  <si>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</si>
  <si>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</si>
  <si>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</si>
  <si>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</si>
  <si>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</si>
  <si>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</si>
  <si>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</si>
  <si>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</si>
  <si>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</si>
  <si>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</si>
  <si>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</si>
  <si>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</si>
  <si>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</si>
  <si>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</si>
  <si>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</si>
  <si>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</si>
  <si>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</si>
  <si>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</si>
  <si>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</si>
  <si>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</si>
  <si>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</si>
  <si>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</si>
  <si>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</si>
  <si>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</si>
  <si>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</si>
  <si>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</si>
  <si>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</si>
  <si>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</si>
  <si>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</si>
  <si>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</si>
  <si>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</si>
  <si>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</si>
  <si>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</si>
  <si>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</si>
  <si>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</si>
  <si>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</si>
  <si>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</si>
  <si>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</si>
  <si>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</si>
  <si>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</si>
  <si>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</si>
  <si>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</si>
  <si>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</si>
  <si>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</si>
  <si>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</si>
  <si>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</si>
  <si>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</si>
  <si>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</si>
  <si>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</si>
  <si>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</si>
  <si>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</si>
  <si>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</si>
  <si>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</si>
  <si>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</si>
  <si>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</si>
  <si>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</si>
  <si>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</si>
  <si>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</si>
  <si>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</si>
  <si>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</si>
  <si>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</si>
  <si>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</si>
  <si>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</si>
  <si>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</si>
  <si>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</si>
  <si>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</si>
  <si>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</si>
  <si>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</si>
  <si>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</si>
  <si>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</si>
  <si>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</si>
  <si>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</si>
  <si>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</si>
  <si>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</si>
  <si>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</si>
  <si>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</si>
  <si>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</si>
  <si>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</si>
  <si>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</si>
  <si>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</si>
  <si>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</si>
  <si>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</si>
  <si>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</si>
  <si>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</si>
  <si>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</si>
  <si>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</si>
  <si>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</si>
  <si>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</si>
  <si>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</si>
  <si>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</si>
  <si>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</si>
  <si>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</si>
  <si>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</si>
  <si>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</si>
  <si>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</si>
  <si>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</si>
  <si>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</si>
  <si>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</si>
  <si>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</si>
  <si>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</si>
  <si>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</si>
  <si>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</si>
  <si>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</si>
  <si>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</si>
  <si>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</si>
  <si>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</si>
  <si>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</si>
  <si>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</si>
  <si>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</si>
  <si>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</si>
  <si>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</si>
  <si>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</si>
  <si>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</si>
  <si>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</si>
  <si>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</si>
  <si>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</si>
  <si>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</si>
  <si>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</si>
  <si>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</si>
  <si>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</si>
  <si>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</si>
  <si>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</si>
  <si>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</si>
  <si>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</si>
  <si>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</si>
  <si>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</si>
  <si>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</si>
  <si>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</si>
  <si>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</si>
  <si>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</si>
  <si>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</si>
  <si>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</si>
  <si>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</si>
  <si>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</si>
  <si>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</si>
  <si>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</si>
  <si>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</si>
  <si>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</si>
  <si>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</si>
  <si>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</si>
  <si>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</si>
  <si>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</si>
  <si>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</si>
  <si>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</si>
  <si>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</si>
  <si>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</si>
  <si>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</si>
  <si>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</si>
  <si>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</si>
  <si>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</si>
  <si>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</si>
  <si>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</si>
  <si>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</si>
  <si>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</si>
  <si>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</si>
  <si>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</si>
  <si>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</si>
  <si>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</si>
  <si>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</si>
  <si>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</si>
  <si>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</si>
  <si>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</si>
  <si>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</si>
  <si>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</si>
  <si>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</si>
  <si>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</si>
  <si>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</si>
  <si>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</si>
  <si>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</si>
  <si>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</si>
  <si>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</si>
  <si>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</si>
  <si>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</si>
  <si>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</si>
  <si>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</si>
  <si>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</si>
  <si>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</si>
  <si>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</si>
  <si>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</si>
  <si>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</si>
  <si>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</si>
  <si>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</si>
  <si>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</si>
  <si>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</si>
  <si>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</si>
  <si>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</si>
  <si>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</si>
  <si>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</si>
  <si>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</si>
  <si>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</si>
  <si>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</si>
  <si>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</si>
  <si>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</si>
  <si>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</si>
  <si>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</si>
  <si>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</si>
  <si>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</si>
  <si>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</si>
  <si>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</si>
  <si>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</si>
  <si>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</si>
  <si>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</si>
  <si>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</si>
  <si>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</si>
  <si>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</si>
  <si>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</si>
  <si>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</si>
  <si>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</si>
  <si>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</si>
  <si>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</si>
  <si>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</si>
  <si>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</si>
  <si>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</si>
  <si>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</si>
  <si>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</si>
  <si>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</si>
  <si>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</si>
  <si>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</si>
  <si>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</si>
  <si>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</si>
  <si>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</si>
  <si>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</si>
  <si>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</si>
  <si>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</si>
  <si>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</si>
  <si>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</si>
  <si>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</si>
  <si>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</si>
  <si>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</si>
  <si>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</si>
  <si>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</si>
  <si>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</si>
  <si>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</si>
  <si>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</si>
  <si>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</si>
  <si>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</si>
  <si>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</si>
  <si>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</si>
  <si>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</si>
  <si>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</si>
  <si>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</si>
  <si>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</si>
  <si>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</si>
  <si>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</si>
  <si>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</si>
  <si>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</si>
  <si>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</si>
  <si>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</si>
  <si>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</si>
  <si>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</si>
  <si>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</si>
  <si>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</si>
  <si>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</si>
  <si>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</si>
  <si>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</si>
  <si>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</si>
  <si>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</si>
  <si>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</si>
  <si>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</si>
  <si>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</si>
  <si>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</si>
  <si>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</si>
  <si>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</si>
  <si>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</si>
  <si>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</si>
  <si>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</si>
  <si>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</si>
  <si>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</si>
  <si>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</si>
  <si>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</si>
  <si>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</si>
  <si>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</si>
  <si>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</si>
  <si>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</si>
  <si>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</si>
  <si>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</si>
  <si>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</si>
  <si>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</si>
  <si>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</si>
  <si>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</si>
  <si>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</si>
  <si>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</si>
  <si>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</si>
  <si>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</si>
  <si>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</si>
  <si>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</si>
  <si>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</si>
  <si>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</si>
  <si>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</si>
  <si>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</si>
  <si>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</si>
  <si>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</si>
  <si>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</si>
  <si>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</si>
  <si>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</si>
  <si>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</si>
  <si>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</si>
  <si>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</si>
  <si>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</si>
  <si>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</si>
  <si>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</si>
  <si>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</si>
  <si>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</si>
  <si>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</si>
  <si>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</si>
  <si>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</si>
  <si>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</si>
  <si>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</si>
  <si>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</si>
  <si>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</si>
  <si>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</si>
  <si>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</si>
  <si>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</si>
  <si>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</si>
  <si>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</si>
  <si>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</si>
  <si>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</si>
  <si>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</si>
  <si>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</si>
  <si>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</si>
  <si>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</si>
  <si>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</si>
  <si>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</si>
  <si>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</si>
  <si>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</si>
  <si>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</si>
  <si>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</si>
  <si>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</si>
  <si>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</si>
  <si>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</si>
  <si>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</si>
  <si>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</si>
  <si>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</si>
  <si>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</si>
  <si>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</si>
  <si>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</si>
  <si>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</si>
  <si>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</si>
  <si>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</si>
  <si>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</si>
  <si>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</si>
  <si>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</si>
  <si>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</si>
  <si>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</si>
  <si>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</si>
  <si>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</si>
  <si>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</si>
  <si>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</si>
  <si>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</si>
  <si>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</si>
  <si>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</si>
  <si>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</si>
  <si>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</si>
  <si>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</si>
  <si>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</si>
  <si>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</si>
  <si>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</si>
  <si>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</si>
  <si>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</si>
  <si>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</si>
  <si>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</si>
  <si>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</si>
  <si>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</si>
  <si>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</si>
  <si>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</si>
  <si>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</si>
  <si>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</si>
  <si>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</si>
  <si>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</si>
  <si>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</si>
  <si>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</si>
  <si>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</si>
  <si>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</si>
  <si>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</si>
  <si>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</si>
  <si>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</si>
  <si>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</si>
  <si>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</si>
  <si>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</si>
  <si>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</si>
  <si>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</si>
  <si>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</si>
  <si>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</si>
  <si>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</si>
  <si>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</si>
  <si>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</si>
  <si>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</si>
  <si>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</si>
  <si>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</si>
  <si>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</si>
  <si>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</si>
  <si>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</si>
  <si>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</si>
  <si>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</si>
  <si>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</si>
  <si>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</si>
  <si>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</si>
  <si>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</si>
  <si>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</si>
  <si>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</si>
  <si>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</si>
  <si>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</si>
  <si>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</si>
  <si>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</si>
  <si>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</si>
  <si>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</si>
  <si>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</si>
  <si>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</si>
  <si>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</si>
  <si>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</si>
  <si>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</si>
  <si>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</si>
  <si>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</si>
  <si>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</si>
  <si>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</si>
  <si>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</si>
  <si>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</si>
  <si>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</si>
  <si>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</si>
  <si>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</si>
  <si>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</si>
  <si>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</si>
  <si>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</si>
  <si>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</si>
  <si>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</si>
  <si>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</si>
  <si>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</si>
  <si>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</si>
  <si>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</si>
  <si>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</si>
  <si>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</si>
  <si>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</si>
  <si>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</si>
  <si>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</si>
  <si>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</si>
  <si>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</si>
  <si>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</si>
  <si>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</si>
  <si>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</si>
  <si>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</si>
  <si>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</si>
  <si>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</si>
  <si>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</si>
  <si>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</si>
  <si>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</si>
  <si>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</si>
  <si>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</si>
  <si>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</si>
  <si>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</si>
  <si>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</si>
  <si>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</si>
  <si>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</si>
  <si>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</si>
  <si>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</si>
  <si>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</si>
  <si>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</si>
  <si>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</si>
  <si>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</si>
  <si>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</si>
  <si>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</si>
  <si>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</si>
  <si>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</si>
  <si>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</si>
  <si>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</si>
  <si>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</si>
  <si>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</si>
  <si>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</si>
  <si>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</si>
  <si>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</si>
  <si>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</si>
  <si>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</si>
  <si>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</si>
  <si>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</si>
  <si>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</si>
  <si>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</si>
  <si>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</si>
  <si>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</si>
  <si>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</si>
  <si>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</si>
  <si>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</si>
  <si>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</si>
  <si>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</si>
  <si>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</si>
  <si>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</si>
  <si>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</si>
  <si>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</si>
  <si>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</si>
  <si>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</si>
  <si>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</si>
  <si>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</si>
  <si>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</si>
  <si>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</si>
  <si>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</si>
  <si>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</si>
  <si>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</si>
  <si>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</si>
  <si>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</si>
  <si>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</si>
  <si>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</si>
  <si>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</si>
  <si>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</si>
  <si>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</si>
  <si>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</si>
  <si>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</si>
  <si>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</si>
  <si>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</si>
  <si>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</si>
  <si>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</si>
  <si>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</si>
  <si>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</si>
  <si>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</si>
  <si>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</si>
  <si>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</si>
  <si>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</si>
  <si>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</si>
  <si>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</si>
  <si>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</si>
  <si>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</si>
  <si>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</si>
  <si>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</si>
  <si>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</si>
  <si>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</si>
  <si>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</si>
  <si>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</si>
  <si>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</si>
  <si>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</si>
  <si>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</si>
  <si>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</si>
  <si>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</si>
  <si>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</si>
  <si>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</si>
  <si>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</si>
  <si>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</si>
  <si>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</si>
  <si>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</si>
  <si>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</si>
  <si>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</si>
  <si>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</si>
  <si>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</si>
  <si>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</si>
  <si>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</si>
  <si>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</si>
  <si>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</si>
  <si>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</si>
  <si>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</si>
  <si>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</si>
  <si>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</si>
  <si>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</si>
  <si>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</si>
  <si>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</si>
  <si>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</si>
  <si>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</si>
  <si>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</si>
  <si>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</si>
  <si>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</si>
  <si>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</si>
  <si>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</si>
  <si>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</si>
  <si>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</si>
  <si>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</si>
  <si>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</si>
  <si>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</si>
  <si>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</si>
  <si>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</si>
  <si>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</si>
  <si>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</si>
  <si>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</si>
  <si>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</si>
  <si>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</si>
  <si>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</si>
  <si>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</si>
  <si>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</si>
  <si>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</si>
  <si>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</si>
  <si>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</si>
  <si>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</si>
  <si>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</si>
  <si>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</si>
  <si>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</si>
  <si>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</si>
  <si>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</si>
  <si>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</si>
  <si>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</si>
  <si>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</si>
  <si>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</si>
  <si>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</si>
  <si>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</si>
  <si>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</si>
  <si>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</si>
  <si>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</si>
  <si>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</si>
  <si>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</si>
  <si>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</si>
  <si>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</si>
  <si>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</si>
  <si>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</si>
  <si>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</si>
  <si>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</si>
  <si>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</si>
  <si>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</si>
  <si>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</si>
  <si>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</si>
  <si>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</si>
  <si>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</si>
  <si>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</si>
  <si>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</si>
  <si>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</si>
  <si>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</si>
  <si>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</si>
  <si>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</si>
  <si>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</si>
  <si>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</si>
  <si>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</si>
  <si>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</si>
  <si>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</si>
  <si>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</si>
  <si>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</si>
  <si>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</si>
  <si>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</si>
  <si>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</si>
  <si>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</si>
  <si>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</si>
  <si>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</si>
  <si>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</si>
  <si>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</si>
  <si>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</si>
  <si>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</si>
  <si>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</si>
  <si>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</si>
  <si>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</si>
  <si>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</si>
  <si>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</si>
  <si>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</si>
  <si>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</si>
  <si>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</si>
  <si>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</si>
  <si>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</si>
  <si>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</si>
  <si>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</si>
  <si>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</si>
  <si>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</si>
  <si>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</si>
  <si>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</si>
  <si>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</si>
  <si>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</si>
  <si>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</si>
  <si>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</si>
  <si>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</si>
  <si>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</si>
  <si>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</si>
  <si>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</si>
  <si>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</si>
  <si>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</si>
  <si>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</si>
  <si>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</si>
  <si>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</si>
  <si>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</si>
  <si>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</si>
  <si>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</si>
  <si>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</si>
  <si>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</si>
  <si>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</si>
  <si>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</si>
  <si>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</si>
  <si>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</si>
  <si>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</si>
  <si>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</si>
  <si>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</si>
  <si>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</si>
  <si>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</si>
  <si>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</si>
  <si>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</si>
  <si>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</si>
  <si>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</si>
  <si>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</si>
  <si>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</si>
  <si>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</si>
  <si>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</si>
  <si>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</si>
  <si>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</si>
  <si>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</si>
  <si>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</si>
  <si>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</si>
  <si>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</si>
  <si>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</si>
  <si>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</si>
  <si>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</si>
  <si>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</si>
  <si>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</si>
  <si>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</si>
  <si>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</si>
  <si>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</si>
  <si>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</si>
  <si>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</si>
  <si>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</si>
  <si>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</si>
  <si>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</si>
  <si>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</si>
  <si>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</si>
  <si>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</si>
  <si>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</si>
  <si>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</si>
  <si>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</si>
  <si>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</si>
  <si>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</si>
  <si>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</si>
  <si>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</si>
  <si>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</si>
  <si>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</si>
  <si>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</si>
  <si>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</si>
  <si>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</si>
  <si>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</si>
  <si>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</si>
  <si>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</si>
  <si>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</si>
  <si>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</si>
  <si>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</si>
  <si>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</si>
  <si>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</si>
  <si>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</si>
  <si>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</si>
  <si>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</si>
  <si>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</si>
  <si>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</si>
  <si>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</si>
  <si>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</si>
  <si>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</si>
  <si>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</si>
  <si>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</si>
  <si>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</si>
  <si>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</si>
  <si>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</si>
  <si>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</si>
  <si>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</si>
  <si>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</si>
  <si>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</si>
  <si>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</si>
  <si>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</si>
  <si>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</si>
  <si>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</si>
  <si>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</si>
  <si>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</si>
  <si>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</si>
  <si>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</si>
  <si>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</si>
  <si>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</si>
  <si>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</si>
  <si>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</si>
  <si>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</si>
  <si>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</si>
  <si>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</si>
  <si>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</si>
  <si>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</si>
  <si>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</si>
  <si>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</si>
  <si>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</si>
  <si>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</si>
  <si>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</si>
  <si>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</si>
  <si>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</si>
  <si>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</si>
  <si>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</si>
  <si>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</si>
  <si>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</si>
  <si>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</si>
  <si>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</si>
  <si>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</si>
  <si>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</si>
  <si>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</si>
  <si>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</si>
  <si>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</si>
  <si>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</si>
  <si>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</si>
  <si>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</si>
  <si>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</si>
  <si>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</si>
  <si>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</si>
  <si>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</si>
  <si>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</si>
  <si>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</si>
  <si>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</si>
  <si>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</si>
  <si>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</si>
  <si>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</si>
  <si>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</si>
  <si>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</si>
  <si>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</si>
  <si>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</si>
  <si>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</si>
  <si>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</si>
  <si>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</si>
  <si>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</si>
  <si>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</si>
  <si>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</si>
  <si>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</si>
  <si>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</si>
  <si>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</si>
  <si>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</si>
  <si>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</si>
  <si>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</si>
  <si>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</si>
  <si>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</si>
  <si>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</si>
  <si>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</si>
  <si>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</si>
  <si>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</si>
  <si>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</si>
  <si>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</si>
  <si>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</si>
  <si>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</si>
  <si>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</si>
  <si>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</si>
  <si>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</si>
  <si>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</si>
  <si>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</si>
  <si>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</si>
  <si>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</si>
  <si>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</si>
  <si>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</si>
  <si>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</si>
  <si>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</si>
  <si>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</si>
  <si>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</si>
  <si>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</si>
  <si>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</si>
  <si>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</si>
  <si>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</si>
  <si>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</si>
  <si>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</si>
  <si>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</si>
  <si>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</si>
  <si>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</si>
  <si>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</si>
  <si>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</si>
  <si>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</si>
  <si>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</si>
  <si>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</si>
  <si>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</si>
  <si>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</si>
  <si>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</si>
  <si>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</si>
  <si>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</si>
  <si>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</si>
  <si>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</si>
  <si>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</si>
  <si>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</si>
  <si>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</si>
  <si>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</si>
  <si>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</si>
  <si>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</si>
  <si>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</si>
  <si>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</si>
  <si>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</si>
  <si>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</si>
  <si>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</si>
  <si>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</si>
  <si>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</si>
  <si>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</si>
  <si>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</si>
  <si>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</si>
  <si>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</si>
  <si>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</si>
  <si>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</si>
  <si>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</si>
  <si>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</si>
  <si>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</si>
  <si>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</si>
  <si>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</si>
  <si>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</si>
  <si>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</si>
  <si>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</si>
  <si>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</si>
  <si>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</si>
  <si>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</si>
  <si>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</si>
  <si>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</si>
  <si>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</si>
  <si>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</si>
  <si>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</si>
  <si>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</si>
  <si>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</si>
  <si>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</si>
  <si>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</si>
  <si>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</si>
  <si>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</si>
  <si>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</si>
  <si>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</si>
  <si>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</si>
  <si>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</si>
  <si>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</si>
  <si>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</si>
  <si>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</si>
  <si>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</si>
  <si>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</si>
  <si>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</si>
  <si>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</si>
  <si>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</si>
  <si>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</si>
  <si>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</si>
  <si>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</si>
  <si>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</si>
  <si>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</si>
  <si>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</si>
  <si>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</si>
  <si>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</si>
  <si>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</si>
  <si>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</si>
  <si>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</si>
  <si>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</si>
  <si>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</si>
  <si>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</si>
  <si>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</si>
  <si>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</si>
  <si>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</si>
  <si>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</si>
  <si>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</si>
  <si>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</si>
  <si>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</si>
  <si>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</si>
  <si>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</si>
  <si>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</si>
  <si>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</si>
  <si>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</si>
  <si>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</si>
  <si>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</si>
  <si>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</si>
  <si>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</si>
  <si>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</si>
  <si>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</si>
  <si>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</si>
  <si>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</si>
  <si>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</si>
  <si>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</si>
  <si>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</si>
  <si>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</si>
  <si>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</si>
  <si>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</si>
  <si>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</si>
  <si>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</si>
  <si>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</si>
  <si>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</si>
  <si>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</si>
  <si>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</si>
  <si>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</si>
  <si>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</si>
  <si>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</si>
  <si>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</si>
  <si>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</si>
  <si>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</si>
  <si>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</si>
  <si>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</si>
  <si>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</si>
  <si>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</si>
  <si>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</si>
  <si>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</si>
  <si>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</si>
  <si>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</si>
  <si>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</si>
  <si>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</si>
  <si>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</si>
  <si>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</si>
  <si>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</si>
  <si>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</si>
  <si>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</si>
  <si>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</si>
  <si>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</si>
  <si>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</si>
  <si>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</si>
  <si>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</si>
  <si>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</si>
  <si>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</si>
  <si>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</si>
  <si>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</si>
  <si>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</si>
  <si>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</si>
  <si>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</si>
  <si>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</si>
  <si>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</si>
  <si>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</si>
  <si>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</si>
  <si>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</si>
  <si>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</si>
  <si>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</si>
  <si>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</si>
  <si>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</si>
  <si>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</si>
  <si>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</si>
  <si>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</si>
  <si>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</si>
  <si>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</si>
  <si>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</si>
  <si>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</si>
  <si>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</si>
  <si>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</si>
  <si>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</si>
  <si>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</si>
  <si>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</si>
  <si>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</si>
  <si>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</si>
  <si>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</si>
  <si>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</si>
  <si>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</si>
  <si>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</si>
  <si>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</si>
  <si>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</si>
  <si>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</si>
  <si>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</si>
  <si>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</si>
  <si>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</si>
  <si>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</si>
  <si>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</si>
  <si>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</si>
  <si>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</si>
  <si>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</si>
  <si>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</si>
  <si>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</si>
  <si>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</si>
  <si>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</si>
  <si>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</si>
  <si>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</si>
  <si>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</si>
  <si>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</si>
  <si>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</si>
  <si>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</si>
  <si>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</si>
  <si>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</si>
  <si>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</si>
  <si>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</si>
  <si>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</si>
  <si>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</si>
  <si>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</si>
  <si>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</si>
  <si>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</si>
  <si>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</si>
  <si>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</si>
  <si>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</si>
  <si>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</si>
  <si>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</si>
  <si>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</si>
  <si>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</si>
  <si>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</si>
  <si>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</si>
  <si>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</si>
  <si>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</si>
  <si>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</si>
  <si>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</si>
  <si>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</si>
  <si>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</si>
  <si>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</si>
  <si>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</si>
  <si>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</si>
  <si>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</si>
  <si>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</si>
  <si>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</si>
  <si>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</si>
  <si>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</si>
  <si>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</si>
  <si>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</si>
  <si>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</si>
  <si>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</si>
  <si>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</si>
  <si>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</si>
  <si>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</si>
  <si>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</si>
  <si>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</si>
  <si>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</si>
  <si>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</si>
  <si>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</si>
  <si>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</si>
  <si>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</si>
  <si>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</si>
  <si>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</si>
  <si>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</si>
  <si>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</si>
  <si>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</si>
  <si>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</si>
  <si>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</si>
  <si>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</si>
  <si>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</si>
  <si>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</si>
  <si>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</si>
  <si>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</si>
  <si>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</si>
  <si>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</si>
  <si>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</si>
  <si>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</si>
  <si>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</si>
  <si>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</si>
  <si>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</si>
  <si>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</si>
  <si>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</si>
  <si>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</si>
  <si>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</si>
  <si>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</si>
  <si>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</si>
  <si>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</si>
  <si>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</si>
  <si>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</si>
  <si>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</si>
  <si>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</si>
  <si>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</si>
  <si>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</si>
  <si>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</si>
  <si>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</si>
  <si>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</si>
  <si>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</si>
  <si>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</si>
  <si>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</si>
  <si>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</si>
  <si>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</si>
  <si>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</si>
  <si>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</si>
  <si>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</si>
  <si>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</si>
  <si>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</si>
  <si>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</si>
  <si>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</si>
  <si>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</si>
  <si>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</si>
  <si>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</si>
  <si>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</si>
  <si>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</si>
  <si>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</si>
  <si>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</si>
  <si>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</si>
  <si>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</si>
  <si>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</si>
  <si>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</si>
  <si>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</si>
  <si>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</si>
  <si>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</si>
  <si>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</si>
  <si>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</si>
  <si>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</si>
  <si>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</si>
  <si>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</si>
  <si>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</si>
  <si>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</si>
  <si>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</si>
  <si>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</si>
  <si>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</si>
  <si>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</si>
  <si>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</si>
  <si>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</si>
  <si>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</si>
  <si>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</si>
  <si>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</si>
  <si>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</si>
  <si>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</si>
  <si>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</si>
  <si>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</si>
  <si>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</si>
  <si>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</si>
  <si>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</si>
  <si>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</si>
  <si>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</si>
  <si>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</si>
  <si>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</si>
  <si>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</si>
  <si>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</si>
  <si>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</si>
  <si>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</si>
  <si>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</si>
  <si>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</si>
  <si>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</si>
  <si>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</si>
  <si>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</si>
  <si>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</si>
  <si>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</si>
  <si>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</si>
  <si>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</si>
  <si>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</si>
  <si>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</si>
  <si>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</si>
  <si>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</si>
  <si>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</si>
  <si>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</si>
  <si>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</si>
  <si>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</si>
  <si>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</si>
  <si>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</si>
  <si>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</si>
  <si>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</si>
  <si>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</si>
  <si>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</si>
  <si>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</si>
  <si>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</si>
  <si>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</si>
  <si>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</si>
  <si>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</si>
  <si>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</si>
  <si>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</si>
  <si>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</si>
  <si>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</si>
  <si>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</si>
  <si>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</si>
  <si>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</si>
  <si>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</si>
  <si>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</si>
  <si>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</si>
  <si>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</si>
  <si>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</si>
  <si>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</si>
  <si>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</si>
  <si>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</si>
  <si>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</si>
  <si>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</si>
  <si>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</si>
  <si>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</si>
  <si>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</si>
  <si>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</si>
  <si>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</si>
  <si>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</si>
  <si>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</si>
  <si>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</si>
  <si>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</si>
  <si>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</si>
  <si>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</si>
  <si>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</si>
  <si>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</si>
  <si>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</si>
  <si>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</si>
  <si>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</si>
  <si>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</si>
  <si>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</si>
  <si>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</si>
  <si>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</si>
  <si>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</si>
  <si>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</si>
  <si>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</si>
  <si>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</si>
  <si>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</si>
  <si>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</si>
  <si>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</si>
  <si>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</si>
  <si>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</si>
  <si>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</si>
  <si>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</si>
  <si>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</si>
  <si>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</si>
  <si>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</si>
  <si>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</si>
  <si>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</si>
  <si>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</si>
  <si>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</si>
  <si>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</si>
  <si>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</si>
  <si>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</si>
  <si>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</si>
  <si>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</si>
  <si>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</si>
  <si>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</si>
  <si>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</si>
  <si>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</si>
  <si>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</si>
  <si>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</si>
  <si>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</si>
  <si>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</si>
  <si>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</si>
  <si>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</si>
  <si>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</si>
  <si>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</si>
  <si>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</si>
  <si>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</si>
  <si>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</si>
  <si>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</si>
  <si>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</si>
  <si>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</si>
  <si>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</si>
  <si>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</si>
  <si>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</si>
  <si>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</si>
  <si>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</si>
  <si>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</si>
  <si>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</si>
  <si>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</si>
  <si>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</si>
  <si>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</si>
  <si>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</si>
  <si>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</si>
  <si>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</si>
  <si>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</si>
  <si>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</si>
  <si>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</si>
  <si>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</si>
  <si>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</si>
  <si>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</si>
  <si>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</si>
  <si>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</si>
  <si>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</si>
  <si>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</si>
  <si>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</si>
  <si>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</si>
  <si>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</si>
  <si>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</si>
  <si>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</si>
  <si>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</si>
  <si>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</si>
  <si>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</si>
  <si>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</si>
  <si>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</si>
  <si>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</si>
  <si>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</si>
  <si>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</si>
  <si>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</si>
  <si>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</si>
  <si>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</si>
  <si>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</si>
  <si>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</si>
  <si>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</si>
  <si>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</si>
  <si>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</si>
  <si>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</si>
  <si>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</si>
  <si>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</si>
  <si>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</si>
  <si>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</si>
  <si>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</si>
  <si>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</si>
  <si>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</si>
  <si>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</si>
  <si>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</si>
  <si>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</si>
  <si>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</si>
  <si>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</si>
  <si>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</si>
  <si>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</si>
  <si>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</si>
  <si>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</si>
  <si>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</si>
  <si>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</si>
  <si>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</si>
  <si>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</si>
  <si>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</si>
  <si>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</si>
  <si>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</si>
  <si>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</si>
  <si>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</si>
  <si>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</si>
  <si>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</si>
  <si>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</si>
  <si>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</si>
  <si>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</si>
  <si>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</si>
  <si>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</si>
  <si>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</si>
  <si>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</si>
  <si>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</si>
  <si>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</si>
  <si>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</si>
  <si>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</si>
  <si>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</si>
  <si>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</si>
  <si>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</si>
  <si>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</si>
  <si>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</si>
  <si>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</si>
  <si>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</si>
  <si>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</si>
  <si>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</si>
  <si>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</si>
  <si>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</si>
  <si>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</si>
  <si>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</si>
  <si>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</si>
  <si>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</si>
  <si>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</si>
  <si>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</si>
  <si>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</si>
  <si>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</si>
  <si>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</si>
  <si>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</si>
  <si>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</si>
  <si>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</si>
  <si>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</si>
  <si>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</si>
  <si>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</si>
  <si>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</si>
  <si>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</si>
  <si>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</si>
  <si>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</si>
  <si>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</si>
  <si>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</si>
  <si>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</si>
  <si>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</si>
  <si>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</si>
  <si>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</si>
  <si>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</si>
  <si>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</si>
  <si>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</si>
  <si>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</si>
  <si>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</si>
  <si>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</si>
  <si>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</si>
  <si>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</si>
  <si>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</si>
  <si>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</si>
  <si>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</si>
  <si>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</si>
  <si>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</si>
  <si>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</si>
  <si>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</si>
  <si>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</si>
  <si>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</si>
  <si>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</si>
  <si>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</si>
  <si>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</si>
  <si>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</si>
  <si>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</si>
  <si>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</si>
  <si>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</si>
  <si>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</si>
  <si>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</si>
  <si>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</si>
  <si>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</si>
  <si>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</si>
  <si>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</si>
  <si>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</si>
  <si>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</si>
  <si>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</si>
  <si>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</si>
  <si>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</si>
  <si>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</si>
  <si>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</si>
  <si>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</si>
  <si>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</si>
  <si>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</si>
  <si>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</si>
  <si>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</si>
  <si>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</si>
  <si>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</si>
  <si>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</si>
  <si>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</si>
  <si>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</si>
  <si>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</si>
  <si>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</si>
  <si>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</si>
  <si>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</si>
  <si>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</si>
  <si>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</si>
  <si>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</si>
  <si>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</si>
  <si>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</si>
  <si>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</si>
  <si>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</si>
  <si>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</si>
  <si>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</si>
  <si>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</si>
  <si>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</si>
  <si>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</si>
  <si>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</si>
  <si>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</si>
  <si>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</si>
  <si>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</si>
  <si>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</si>
  <si>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</si>
  <si>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</si>
  <si>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</si>
  <si>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</si>
  <si>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</si>
  <si>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</si>
  <si>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</si>
  <si>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</si>
  <si>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</si>
  <si>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</si>
  <si>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</si>
  <si>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</si>
  <si>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</si>
  <si>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</si>
  <si>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</si>
  <si>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</si>
  <si>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</si>
  <si>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</si>
  <si>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</si>
  <si>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</si>
  <si>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</si>
  <si>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</si>
  <si>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</si>
  <si>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</si>
  <si>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</si>
  <si>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</si>
  <si>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</si>
  <si>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</si>
  <si>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</si>
  <si>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</si>
  <si>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</si>
  <si>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</si>
  <si>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</si>
  <si>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</si>
  <si>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</si>
  <si>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</si>
  <si>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</si>
  <si>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</si>
  <si>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</si>
  <si>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</si>
  <si>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</si>
  <si>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</si>
  <si>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</si>
  <si>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</si>
  <si>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</si>
  <si>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</si>
  <si>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</si>
  <si>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</si>
  <si>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</si>
  <si>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</si>
  <si>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</si>
  <si>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</si>
  <si>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</si>
  <si>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</si>
  <si>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</si>
  <si>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</si>
  <si>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</si>
  <si>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</si>
  <si>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</si>
  <si>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</si>
  <si>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</si>
  <si>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</si>
  <si>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</si>
  <si>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</si>
  <si>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</si>
  <si>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</si>
  <si>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</si>
  <si>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</si>
  <si>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</si>
  <si>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</si>
  <si>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</si>
  <si>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</si>
  <si>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</si>
  <si>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</si>
  <si>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</si>
  <si>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</si>
  <si>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</si>
  <si>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</si>
  <si>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</si>
  <si>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</si>
  <si>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</si>
  <si>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</si>
  <si>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</si>
  <si>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</si>
  <si>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</si>
  <si>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</si>
  <si>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</si>
  <si>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</si>
  <si>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</si>
  <si>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</si>
  <si>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</si>
  <si>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</si>
  <si>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</si>
  <si>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</si>
  <si>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</si>
  <si>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</si>
  <si>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</si>
  <si>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</si>
  <si>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</si>
  <si>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</si>
  <si>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</si>
  <si>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</si>
  <si>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</si>
  <si>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</si>
  <si>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</si>
  <si>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</si>
  <si>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</si>
  <si>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</si>
  <si>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</si>
  <si>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</si>
  <si>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</si>
  <si>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</si>
  <si>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</si>
  <si>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</si>
  <si>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</si>
  <si>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</si>
  <si>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</si>
  <si>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</si>
  <si>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</si>
  <si>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</si>
  <si>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</si>
  <si>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</si>
  <si>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</si>
  <si>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</si>
  <si>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</si>
  <si>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</si>
  <si>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</si>
  <si>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</si>
  <si>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</si>
  <si>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</si>
  <si>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</si>
  <si>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</si>
  <si>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</si>
  <si>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</si>
  <si>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</si>
  <si>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</si>
  <si>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</si>
  <si>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</si>
  <si>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</si>
  <si>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</si>
  <si>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</si>
  <si>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</si>
  <si>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</si>
  <si>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</si>
  <si>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</si>
  <si>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</si>
  <si>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</si>
  <si>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</si>
  <si>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</si>
  <si>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</si>
  <si>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</si>
  <si>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</si>
  <si>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</si>
  <si>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</si>
  <si>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</si>
  <si>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</si>
  <si>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</si>
  <si>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</si>
  <si>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</si>
  <si>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</si>
  <si>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</si>
  <si>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</si>
  <si>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</si>
  <si>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</si>
  <si>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</si>
  <si>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</si>
  <si>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</si>
  <si>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</si>
  <si>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</si>
  <si>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</si>
  <si>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</si>
  <si>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</si>
  <si>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</si>
  <si>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</si>
  <si>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</si>
  <si>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</si>
  <si>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</si>
  <si>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</si>
  <si>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</si>
  <si>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</si>
  <si>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</si>
  <si>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</si>
  <si>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</si>
  <si>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</si>
  <si>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</si>
  <si>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</si>
  <si>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</si>
  <si>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</si>
  <si>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</si>
  <si>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</si>
  <si>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</si>
  <si>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</si>
  <si>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</si>
  <si>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</si>
  <si>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</si>
  <si>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</si>
  <si>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</si>
  <si>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</si>
  <si>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</si>
  <si>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</si>
  <si>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</si>
  <si>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</si>
  <si>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</si>
  <si>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</si>
  <si>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</si>
  <si>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</si>
  <si>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</si>
  <si>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</si>
  <si>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</si>
  <si>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</si>
  <si>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</si>
  <si>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</si>
  <si>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</si>
  <si>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</si>
  <si>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</si>
  <si>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</si>
  <si>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</si>
  <si>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</si>
  <si>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</si>
  <si>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</si>
  <si>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</si>
  <si>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</si>
  <si>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</si>
  <si>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</si>
  <si>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</si>
  <si>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</si>
  <si>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</si>
  <si>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</si>
  <si>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</si>
  <si>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</si>
  <si>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</si>
  <si>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</si>
  <si>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</si>
  <si>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</si>
  <si>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</si>
  <si>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</si>
  <si>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</si>
  <si>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</si>
  <si>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</si>
  <si>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</si>
  <si>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</si>
  <si>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</si>
  <si>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</si>
  <si>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</si>
  <si>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</si>
  <si>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</si>
  <si>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</si>
  <si>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</si>
  <si>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</si>
  <si>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</si>
  <si>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</si>
  <si>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</si>
  <si>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</si>
  <si>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</si>
  <si>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</si>
  <si>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</si>
  <si>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</si>
  <si>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</si>
  <si>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</si>
  <si>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</si>
  <si>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</si>
  <si>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</si>
  <si>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</si>
  <si>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</si>
  <si>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</si>
  <si>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</si>
  <si>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</si>
  <si>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</si>
  <si>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</si>
  <si>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</si>
  <si>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</si>
  <si>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</si>
  <si>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</si>
  <si>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</si>
  <si>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</si>
  <si>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</si>
  <si>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</si>
  <si>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</si>
  <si>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</si>
  <si>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</si>
  <si>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</si>
  <si>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</si>
  <si>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</si>
  <si>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</si>
  <si>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</si>
  <si>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</si>
  <si>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</si>
  <si>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</si>
  <si>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</si>
  <si>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</si>
  <si>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</si>
  <si>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</si>
  <si>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</si>
  <si>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</si>
  <si>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</si>
  <si>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</si>
  <si>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</si>
  <si>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</si>
  <si>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</si>
  <si>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</si>
  <si>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</si>
  <si>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</si>
  <si>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</si>
  <si>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</si>
  <si>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</si>
  <si>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</si>
  <si>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</si>
  <si>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</si>
  <si>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</si>
  <si>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</si>
  <si>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</si>
  <si>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</si>
  <si>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</si>
  <si>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</si>
  <si>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</si>
  <si>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</si>
  <si>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</si>
  <si>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</si>
  <si>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</si>
  <si>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</si>
  <si>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</si>
  <si>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</si>
  <si>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</si>
  <si>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</si>
  <si>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</si>
  <si>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</si>
  <si>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</si>
  <si>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</si>
  <si>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</si>
  <si>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</si>
  <si>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</si>
  <si>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</si>
  <si>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</si>
  <si>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</si>
  <si>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</si>
  <si>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</si>
  <si>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</si>
  <si>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</si>
  <si>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</si>
  <si>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</si>
  <si>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</si>
  <si>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</si>
  <si>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</si>
  <si>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</si>
  <si>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</si>
  <si>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</si>
  <si>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</si>
  <si>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</si>
  <si>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</si>
  <si>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</si>
  <si>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</si>
  <si>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</si>
  <si>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</si>
  <si>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</si>
  <si>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</si>
  <si>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</si>
  <si>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</si>
  <si>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</si>
  <si>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</si>
  <si>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</si>
  <si>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</si>
  <si>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</si>
  <si>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</si>
  <si>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</si>
  <si>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</si>
  <si>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</si>
  <si>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</si>
  <si>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</si>
  <si>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</si>
  <si>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</si>
  <si>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</si>
  <si>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</si>
  <si>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</si>
  <si>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</si>
  <si>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</si>
  <si>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</si>
  <si>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</si>
  <si>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</si>
  <si>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</si>
  <si>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</si>
  <si>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</si>
  <si>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</si>
  <si>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</si>
  <si>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</si>
  <si>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</si>
  <si>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</si>
  <si>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</si>
  <si>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</si>
  <si>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</si>
  <si>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</si>
  <si>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</si>
  <si>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</si>
  <si>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</si>
  <si>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</si>
  <si>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</si>
  <si>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</si>
  <si>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</si>
  <si>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</si>
  <si>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</si>
  <si>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</si>
  <si>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</si>
  <si>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</si>
  <si>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</si>
  <si>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</si>
  <si>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</si>
  <si>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</si>
  <si>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</si>
  <si>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</si>
  <si>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</si>
  <si>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</si>
  <si>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</si>
  <si>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</si>
  <si>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</si>
  <si>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</si>
  <si>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</si>
  <si>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</si>
  <si>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</si>
  <si>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</si>
  <si>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</si>
  <si>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</si>
  <si>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</si>
  <si>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</si>
  <si>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</si>
  <si>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</si>
  <si>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</si>
  <si>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</si>
  <si>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</si>
  <si>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</si>
  <si>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</si>
  <si>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</si>
  <si>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</si>
  <si>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</si>
  <si>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</si>
  <si>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</si>
  <si>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</si>
  <si>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</si>
  <si>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</si>
  <si>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</si>
  <si>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</si>
  <si>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</si>
  <si>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</si>
  <si>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</si>
  <si>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</si>
  <si>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</si>
  <si>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</si>
  <si>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</si>
  <si>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</si>
  <si>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</si>
  <si>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</si>
  <si>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</si>
  <si>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</si>
  <si>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</si>
  <si>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</si>
  <si>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</si>
  <si>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</si>
  <si>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</si>
  <si>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</si>
  <si>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</si>
  <si>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</si>
  <si>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</si>
  <si>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</si>
  <si>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</si>
  <si>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</si>
  <si>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</si>
  <si>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</si>
  <si>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</si>
  <si>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</si>
  <si>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</si>
  <si>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</si>
  <si>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</si>
  <si>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</si>
  <si>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</si>
  <si>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</si>
  <si>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</si>
  <si>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</si>
  <si>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</si>
  <si>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</si>
  <si>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</si>
  <si>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</si>
  <si>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</si>
  <si>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</si>
  <si>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</si>
  <si>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</si>
  <si>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</si>
  <si>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</si>
  <si>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</si>
  <si>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</si>
  <si>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</si>
  <si>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</si>
  <si>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</si>
  <si>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</si>
  <si>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</si>
  <si>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</si>
  <si>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</si>
  <si>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</si>
  <si>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</si>
  <si>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</si>
  <si>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</si>
  <si>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</si>
  <si>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</si>
  <si>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</si>
  <si>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</si>
  <si>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</si>
  <si>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</si>
  <si>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</si>
  <si>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</si>
  <si>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</si>
  <si>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</si>
  <si>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</si>
  <si>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</si>
  <si>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</si>
  <si>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</si>
  <si>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</si>
  <si>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</si>
  <si>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</si>
  <si>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</si>
  <si>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</si>
  <si>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</si>
  <si>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</si>
  <si>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</si>
  <si>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</si>
  <si>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</si>
  <si>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</si>
  <si>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</si>
  <si>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</si>
  <si>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</si>
  <si>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</si>
  <si>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</si>
  <si>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</si>
  <si>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</si>
  <si>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</si>
  <si>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</si>
  <si>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</si>
  <si>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</si>
  <si>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</si>
  <si>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</si>
  <si>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</si>
  <si>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</si>
  <si>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</si>
  <si>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</si>
  <si>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</si>
  <si>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</si>
  <si>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</si>
  <si>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</si>
  <si>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</si>
  <si>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</si>
  <si>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</si>
  <si>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</si>
  <si>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</si>
  <si>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</si>
  <si>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</si>
  <si>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</si>
  <si>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</si>
  <si>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</si>
  <si>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</si>
  <si>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</si>
  <si>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</si>
  <si>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</si>
  <si>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</si>
  <si>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</si>
  <si>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</si>
  <si>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</si>
  <si>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</si>
  <si>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</si>
  <si>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</si>
  <si>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</si>
  <si>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</si>
  <si>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</si>
  <si>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</si>
  <si>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</si>
  <si>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</si>
  <si>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</si>
  <si>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</si>
  <si>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</si>
  <si>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</si>
  <si>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</si>
  <si>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</si>
  <si>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</si>
  <si>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</si>
  <si>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</si>
  <si>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</si>
  <si>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</si>
  <si>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</si>
  <si>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</si>
  <si>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</si>
  <si>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</si>
  <si>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</si>
  <si>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</si>
  <si>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</si>
  <si>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</si>
  <si>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</si>
  <si>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</si>
  <si>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</si>
  <si>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</si>
  <si>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</si>
  <si>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</si>
  <si>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</si>
  <si>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</si>
  <si>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</si>
  <si>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</si>
  <si>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</si>
  <si>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</si>
  <si>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</si>
  <si>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</si>
  <si>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</si>
  <si>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</si>
  <si>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</si>
  <si>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</si>
  <si>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</si>
  <si>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</si>
  <si>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</si>
  <si>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</si>
  <si>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</si>
  <si>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</si>
  <si>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</si>
  <si>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</si>
  <si>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</si>
  <si>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</si>
  <si>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</si>
  <si>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</si>
  <si>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</si>
  <si>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</si>
  <si>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</si>
  <si>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</si>
  <si>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</si>
  <si>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</si>
  <si>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</si>
  <si>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</si>
  <si>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</si>
  <si>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</si>
  <si>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</si>
  <si>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</si>
  <si>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</si>
  <si>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</si>
  <si>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</si>
  <si>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</si>
  <si>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</si>
  <si>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</si>
  <si>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</si>
  <si>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</si>
  <si>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</si>
  <si>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</si>
  <si>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</si>
  <si>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</si>
  <si>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</si>
  <si>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</si>
  <si>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</si>
  <si>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</si>
  <si>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</si>
  <si>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</si>
  <si>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</si>
  <si>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</si>
  <si>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</si>
  <si>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</si>
  <si>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</si>
  <si>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</si>
  <si>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</si>
  <si>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</si>
  <si>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</si>
  <si>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</si>
  <si>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</si>
  <si>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</si>
  <si>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</si>
  <si>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</si>
  <si>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</si>
  <si>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</si>
  <si>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</si>
  <si>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</si>
  <si>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</si>
  <si>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</si>
  <si>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</si>
  <si>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</si>
  <si>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</si>
  <si>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</si>
  <si>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</si>
  <si>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</si>
  <si>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</si>
  <si>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</si>
  <si>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</si>
  <si>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</si>
  <si>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</si>
  <si>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</si>
  <si>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</si>
  <si>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</si>
  <si>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</si>
  <si>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</si>
  <si>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</si>
  <si>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</si>
  <si>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</si>
  <si>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</si>
  <si>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</si>
  <si>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</si>
  <si>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</si>
  <si>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</si>
  <si>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</si>
  <si>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</si>
  <si>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</si>
  <si>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</si>
  <si>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</si>
  <si>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</si>
  <si>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</si>
  <si>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</si>
  <si>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</si>
  <si>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</si>
  <si>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</si>
  <si>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</si>
  <si>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</si>
  <si>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</si>
  <si>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</si>
  <si>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</si>
  <si>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</si>
  <si>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</si>
  <si>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</si>
  <si>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</si>
  <si>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</si>
  <si>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</si>
  <si>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</si>
  <si>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</si>
  <si>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</si>
  <si>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</si>
  <si>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</si>
  <si>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</si>
  <si>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</si>
  <si>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</si>
  <si>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</si>
  <si>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</si>
  <si>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</si>
  <si>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</si>
  <si>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</si>
  <si>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</si>
  <si>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</si>
  <si>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</si>
  <si>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</si>
  <si>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</si>
  <si>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</si>
  <si>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</si>
  <si>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</si>
  <si>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</si>
  <si>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</si>
  <si>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</si>
  <si>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</si>
  <si>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</si>
  <si>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</si>
  <si>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</si>
  <si>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</si>
  <si>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</si>
  <si>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</si>
  <si>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</si>
  <si>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</si>
  <si>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</si>
  <si>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</si>
  <si>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</si>
  <si>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</si>
  <si>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</si>
  <si>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</si>
  <si>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</si>
  <si>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</si>
  <si>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</si>
  <si>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</si>
  <si>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</si>
  <si>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</si>
  <si>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</si>
  <si>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</si>
  <si>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</si>
  <si>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</si>
  <si>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</si>
  <si>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</si>
  <si>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</si>
  <si>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</si>
  <si>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</si>
  <si>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</si>
  <si>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</si>
  <si>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</si>
  <si>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</si>
  <si>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</si>
  <si>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</si>
  <si>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</si>
  <si>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</si>
  <si>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</si>
  <si>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</si>
  <si>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</si>
  <si>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</si>
  <si>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</si>
  <si>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</si>
  <si>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</si>
  <si>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</si>
  <si>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</si>
  <si>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</si>
  <si>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</si>
  <si>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</si>
  <si>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</si>
  <si>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</si>
  <si>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</si>
  <si>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</si>
  <si>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</si>
  <si>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</si>
  <si>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</si>
  <si>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</si>
  <si>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</si>
  <si>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</si>
  <si>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</si>
  <si>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</si>
  <si>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</si>
  <si>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</si>
  <si>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</si>
  <si>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</si>
  <si>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</si>
  <si>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</si>
  <si>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</si>
  <si>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</si>
  <si>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</si>
  <si>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</si>
  <si>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</si>
  <si>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</si>
  <si>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</si>
  <si>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</si>
  <si>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</si>
  <si>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</si>
  <si>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</si>
  <si>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</si>
  <si>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</si>
  <si>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</si>
  <si>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</si>
  <si>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</si>
  <si>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</si>
  <si>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</si>
  <si>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</si>
  <si>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</si>
  <si>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</si>
  <si>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</si>
  <si>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</si>
  <si>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</si>
  <si>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</si>
  <si>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</si>
  <si>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</si>
  <si>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</si>
  <si>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</si>
  <si>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</si>
  <si>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</si>
  <si>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</si>
  <si>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</si>
  <si>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</si>
  <si>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</si>
  <si>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</si>
  <si>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</si>
  <si>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</si>
  <si>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</si>
  <si>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</si>
  <si>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</si>
  <si>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</si>
  <si>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</si>
  <si>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</si>
  <si>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</si>
  <si>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</si>
  <si>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</si>
  <si>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</si>
  <si>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</si>
  <si>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</si>
  <si>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</si>
  <si>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</si>
  <si>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</si>
  <si>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</si>
  <si>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</si>
  <si>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</si>
  <si>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</si>
  <si>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</si>
  <si>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</si>
  <si>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</si>
  <si>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</si>
  <si>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</si>
  <si>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</si>
  <si>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</si>
  <si>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</si>
  <si>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</si>
  <si>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</si>
  <si>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</si>
  <si>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</si>
  <si>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</si>
  <si>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</si>
  <si>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</si>
  <si>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</si>
  <si>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</si>
  <si>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</si>
  <si>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</si>
  <si>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</si>
  <si>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</si>
  <si>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</si>
  <si>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</si>
  <si>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</si>
  <si>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</si>
  <si>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</si>
  <si>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</si>
  <si>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</si>
  <si>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</si>
  <si>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</si>
  <si>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</si>
  <si>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</si>
  <si>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</si>
  <si>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</si>
  <si>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</si>
  <si>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</si>
  <si>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</si>
  <si>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</si>
  <si>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</si>
  <si>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</si>
  <si>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</si>
  <si>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</si>
  <si>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</si>
  <si>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</si>
  <si>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</si>
  <si>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</si>
  <si>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</si>
  <si>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</si>
  <si>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</si>
  <si>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</si>
  <si>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</si>
  <si>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</si>
  <si>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</si>
  <si>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</si>
  <si>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</si>
  <si>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</si>
  <si>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</si>
  <si>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</si>
  <si>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</si>
  <si>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</si>
  <si>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</si>
  <si>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</si>
  <si>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</si>
  <si>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</si>
  <si>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</si>
  <si>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</si>
  <si>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</si>
  <si>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</si>
  <si>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</si>
  <si>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</si>
  <si>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</si>
  <si>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</si>
  <si>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</si>
  <si>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</si>
  <si>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</si>
  <si>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</si>
  <si>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</si>
  <si>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</si>
  <si>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</si>
  <si>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</si>
  <si>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</si>
  <si>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</si>
  <si>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</si>
  <si>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</si>
  <si>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</si>
  <si>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</si>
  <si>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</si>
  <si>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</si>
  <si>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</si>
  <si>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</si>
  <si>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</si>
  <si>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</si>
  <si>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</si>
  <si>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</si>
  <si>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</si>
  <si>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</si>
  <si>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</si>
  <si>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</si>
  <si>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</si>
  <si>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</si>
  <si>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</si>
  <si>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</si>
  <si>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</si>
  <si>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</si>
  <si>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</si>
  <si>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</si>
  <si>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</si>
  <si>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</si>
  <si>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</si>
  <si>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</si>
  <si>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</si>
  <si>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</si>
  <si>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</si>
  <si>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</si>
  <si>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</si>
  <si>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</si>
  <si>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</si>
  <si>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</si>
  <si>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</si>
  <si>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</si>
  <si>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</si>
  <si>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</si>
  <si>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</si>
  <si>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</si>
  <si>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</si>
  <si>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</si>
  <si>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</si>
  <si>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</si>
  <si>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</si>
  <si>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</si>
  <si>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</si>
  <si>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</si>
  <si>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</si>
  <si>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</si>
  <si>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</si>
  <si>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</si>
  <si>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</si>
  <si>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</si>
  <si>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</si>
  <si>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</si>
  <si>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</si>
  <si>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</si>
  <si>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</si>
  <si>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</si>
  <si>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</si>
  <si>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</si>
  <si>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</si>
  <si>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</si>
  <si>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</si>
  <si>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</si>
  <si>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</si>
  <si>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</si>
  <si>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</si>
  <si>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</si>
  <si>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</si>
  <si>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</si>
  <si>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</si>
  <si>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</si>
  <si>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</si>
  <si>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</si>
  <si>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</si>
  <si>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</si>
  <si>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</si>
  <si>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</si>
  <si>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</si>
  <si>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</si>
  <si>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</si>
  <si>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</si>
  <si>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</si>
  <si>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</si>
  <si>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</si>
  <si>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</si>
  <si>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</si>
  <si>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</si>
  <si>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</si>
  <si>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</si>
  <si>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</si>
  <si>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</si>
  <si>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</si>
  <si>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</si>
  <si>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</si>
  <si>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</si>
  <si>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</si>
  <si>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</si>
  <si>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</si>
  <si>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</si>
  <si>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</si>
  <si>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</si>
  <si>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</si>
  <si>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</si>
  <si>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</si>
  <si>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</si>
  <si>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</si>
  <si>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</si>
  <si>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</si>
  <si>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</si>
  <si>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</si>
  <si>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</si>
  <si>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</si>
  <si>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</si>
  <si>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</si>
  <si>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</si>
  <si>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</si>
  <si>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</si>
  <si>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</si>
  <si>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</si>
  <si>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</si>
  <si>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</si>
  <si>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</si>
  <si>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</si>
  <si>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</si>
  <si>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</si>
  <si>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</si>
  <si>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</si>
  <si>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</si>
  <si>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</si>
  <si>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</si>
  <si>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</si>
  <si>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</si>
  <si>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</si>
  <si>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</si>
  <si>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</si>
  <si>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</si>
  <si>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</si>
  <si>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</si>
  <si>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</si>
  <si>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</si>
  <si>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</si>
  <si>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</si>
  <si>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</si>
  <si>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</si>
  <si>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</si>
  <si>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</si>
  <si>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</si>
  <si>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</si>
  <si>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</si>
  <si>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</si>
  <si>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</si>
  <si>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</si>
  <si>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</si>
  <si>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</si>
  <si>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</si>
  <si>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</si>
  <si>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</si>
  <si>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</si>
  <si>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</si>
  <si>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</si>
  <si>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</si>
  <si>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</si>
  <si>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</si>
  <si>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</si>
  <si>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</si>
  <si>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</si>
  <si>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</si>
  <si>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</si>
  <si>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</si>
  <si>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</si>
  <si>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</si>
  <si>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</si>
  <si>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</si>
  <si>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</si>
  <si>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</si>
  <si>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</si>
  <si>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</si>
  <si>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</si>
  <si>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</si>
  <si>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</si>
  <si>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</si>
  <si>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</si>
  <si>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</si>
  <si>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</si>
  <si>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</si>
  <si>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</si>
  <si>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</si>
  <si>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</si>
  <si>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</si>
  <si>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</si>
  <si>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</si>
  <si>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</si>
  <si>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</si>
  <si>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</si>
  <si>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</si>
  <si>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</si>
  <si>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</si>
  <si>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</si>
  <si>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</si>
  <si>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</si>
  <si>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</si>
  <si>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</si>
  <si>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</si>
  <si>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</si>
  <si>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</si>
  <si>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</si>
  <si>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</si>
  <si>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</si>
  <si>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</si>
  <si>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</si>
  <si>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</si>
  <si>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</si>
  <si>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</si>
  <si>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</si>
  <si>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</si>
  <si>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</si>
  <si>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</si>
  <si>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</si>
  <si>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</si>
  <si>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</si>
  <si>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</si>
  <si>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</si>
  <si>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</si>
  <si>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</si>
  <si>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</si>
  <si>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</si>
  <si>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</si>
  <si>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</si>
  <si>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</si>
  <si>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</si>
  <si>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</si>
  <si>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</si>
  <si>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</si>
  <si>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</si>
  <si>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</si>
  <si>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</si>
  <si>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</si>
  <si>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</si>
  <si>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</si>
  <si>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</si>
  <si>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</si>
  <si>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</si>
  <si>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</si>
  <si>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</si>
  <si>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</si>
  <si>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</si>
  <si>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</si>
  <si>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</si>
  <si>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</si>
  <si>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</si>
  <si>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</si>
  <si>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</si>
  <si>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</si>
  <si>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</si>
  <si>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</si>
  <si>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</si>
  <si>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</si>
  <si>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</si>
  <si>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</si>
  <si>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</si>
  <si>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</si>
  <si>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</si>
  <si>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</si>
  <si>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</si>
  <si>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</si>
  <si>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</si>
  <si>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</si>
  <si>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</si>
  <si>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</si>
  <si>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</si>
  <si>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</si>
  <si>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</si>
  <si>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</si>
  <si>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</si>
  <si>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</si>
  <si>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</si>
  <si>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</si>
  <si>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</si>
  <si>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</si>
  <si>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</si>
  <si>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</si>
  <si>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</si>
  <si>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</si>
  <si>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</si>
  <si>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</si>
  <si>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</si>
  <si>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</si>
  <si>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</si>
  <si>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</si>
  <si>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</si>
  <si>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</si>
  <si>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</si>
  <si>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</si>
  <si>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</si>
  <si>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</si>
  <si>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</si>
  <si>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</si>
  <si>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</si>
  <si>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</si>
  <si>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</si>
  <si>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</si>
  <si>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</si>
  <si>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</si>
  <si>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</si>
  <si>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</si>
  <si>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</si>
  <si>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</si>
  <si>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</si>
  <si>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</si>
  <si>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</si>
  <si>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</si>
  <si>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</si>
  <si>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</si>
  <si>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</si>
  <si>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</si>
  <si>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</si>
  <si>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</si>
  <si>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</si>
  <si>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</si>
  <si>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</si>
  <si>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</si>
  <si>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</si>
  <si>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</si>
  <si>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</si>
  <si>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</si>
  <si>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</si>
  <si>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</si>
  <si>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</si>
  <si>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</si>
  <si>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</si>
  <si>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</si>
  <si>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</si>
  <si>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</si>
  <si>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</si>
  <si>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</si>
  <si>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</si>
  <si>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</si>
  <si>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</si>
  <si>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</si>
  <si>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</si>
  <si>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</si>
  <si>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</si>
  <si>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</si>
  <si>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</si>
  <si>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</si>
  <si>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</si>
  <si>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</si>
  <si>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</si>
  <si>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</si>
  <si>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</si>
  <si>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</si>
  <si>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</si>
  <si>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</si>
  <si>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</si>
  <si>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</si>
  <si>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</si>
  <si>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</si>
  <si>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</si>
  <si>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</si>
  <si>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</si>
  <si>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</si>
  <si>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</si>
  <si>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</si>
  <si>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</si>
  <si>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</si>
  <si>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</si>
  <si>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</si>
  <si>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</si>
  <si>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</si>
  <si>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</si>
  <si>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</si>
  <si>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</si>
  <si>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</si>
  <si>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</si>
  <si>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</si>
  <si>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</si>
  <si>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</si>
  <si>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</si>
  <si>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</si>
  <si>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</si>
  <si>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</si>
  <si>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</si>
  <si>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</si>
  <si>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</si>
  <si>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</si>
  <si>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</si>
  <si>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</si>
  <si>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</si>
  <si>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</si>
  <si>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</si>
  <si>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</si>
  <si>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</si>
  <si>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</si>
  <si>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</si>
  <si>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</si>
  <si>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</si>
  <si>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</si>
  <si>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</si>
  <si>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</si>
  <si>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</si>
  <si>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</si>
  <si>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</si>
  <si>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</si>
  <si>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</si>
  <si>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</si>
  <si>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</si>
  <si>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</si>
  <si>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</si>
  <si>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</si>
  <si>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</si>
  <si>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</si>
  <si>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</si>
  <si>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</si>
  <si>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</si>
  <si>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</si>
  <si>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</si>
  <si>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</si>
  <si>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</si>
  <si>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</si>
  <si>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</si>
  <si>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</si>
  <si>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</si>
  <si>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</si>
  <si>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</si>
  <si>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</si>
  <si>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</si>
  <si>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</si>
  <si>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</si>
  <si>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</si>
  <si>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</si>
  <si>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</si>
  <si>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</si>
  <si>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</si>
  <si>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</si>
  <si>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</si>
  <si>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</si>
  <si>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</si>
  <si>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</si>
  <si>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</si>
  <si>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</si>
  <si>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</si>
  <si>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</si>
  <si>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</si>
  <si>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</si>
  <si>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</si>
  <si>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</si>
  <si>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</si>
  <si>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</si>
  <si>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</si>
  <si>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</si>
  <si>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</si>
  <si>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</si>
  <si>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</si>
  <si>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</si>
  <si>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</si>
  <si>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</si>
  <si>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</si>
  <si>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</si>
  <si>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</si>
  <si>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</si>
  <si>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</si>
  <si>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</si>
  <si>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</si>
  <si>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</si>
  <si>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</si>
  <si>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</si>
  <si>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</si>
  <si>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</si>
  <si>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</si>
  <si>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</si>
  <si>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</si>
  <si>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</si>
  <si>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</si>
  <si>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</si>
  <si>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</si>
  <si>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</si>
  <si>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</si>
  <si>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</si>
  <si>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</si>
  <si>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</si>
  <si>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</si>
  <si>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</si>
  <si>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</si>
  <si>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</si>
  <si>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</si>
  <si>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</si>
  <si>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</si>
  <si>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</si>
  <si>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</si>
  <si>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</si>
  <si>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</si>
  <si>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</si>
  <si>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</si>
  <si>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</si>
  <si>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</si>
  <si>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</si>
  <si>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</si>
  <si>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</si>
  <si>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</si>
  <si>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</si>
  <si>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</si>
  <si>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</si>
  <si>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</si>
  <si>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</si>
  <si>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</si>
  <si>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</si>
  <si>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</si>
  <si>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</si>
  <si>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</si>
  <si>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</si>
  <si>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</si>
  <si>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</si>
  <si>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</si>
  <si>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</si>
  <si>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</si>
  <si>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</si>
  <si>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</si>
  <si>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</si>
  <si>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</si>
  <si>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</si>
  <si>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</si>
  <si>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</si>
  <si>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</si>
  <si>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</si>
  <si>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</si>
  <si>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</si>
  <si>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</si>
  <si>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</si>
  <si>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</si>
  <si>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</si>
  <si>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</si>
  <si>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</si>
  <si>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</si>
  <si>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</si>
  <si>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</si>
  <si>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</si>
  <si>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</si>
  <si>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</si>
  <si>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</si>
  <si>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</si>
  <si>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</si>
  <si>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</si>
  <si>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</si>
  <si>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</si>
  <si>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</si>
  <si>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</si>
  <si>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</si>
  <si>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</si>
  <si>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</si>
  <si>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</si>
  <si>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</si>
  <si>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</si>
  <si>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</si>
  <si>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</si>
  <si>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</si>
  <si>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</si>
  <si>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</si>
  <si>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</si>
  <si>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</si>
  <si>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</si>
  <si>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</si>
  <si>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</si>
  <si>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</si>
  <si>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</si>
  <si>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</si>
  <si>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</si>
  <si>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</si>
  <si>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</si>
  <si>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</si>
  <si>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</si>
  <si>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</si>
  <si>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</si>
  <si>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</si>
  <si>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</si>
  <si>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</si>
  <si>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</si>
  <si>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</si>
  <si>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</si>
  <si>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</si>
  <si>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</si>
  <si>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</si>
  <si>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</si>
  <si>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</si>
  <si>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</si>
  <si>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</si>
  <si>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</si>
  <si>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</si>
  <si>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</si>
  <si>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</si>
  <si>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</si>
  <si>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</si>
  <si>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</si>
  <si>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</si>
  <si>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</si>
  <si>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</si>
  <si>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</si>
  <si>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</si>
  <si>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</si>
  <si>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</si>
  <si>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</si>
  <si>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</si>
  <si>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</si>
  <si>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</si>
  <si>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</si>
  <si>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</si>
  <si>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</si>
  <si>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</si>
  <si>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</si>
  <si>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</si>
  <si>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</si>
  <si>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</si>
  <si>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</si>
  <si>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</si>
  <si>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</si>
  <si>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</si>
  <si>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</si>
  <si>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</si>
  <si>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</si>
  <si>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</si>
  <si>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</si>
  <si>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</si>
  <si>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</si>
  <si>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</si>
  <si>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</si>
  <si>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</si>
  <si>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</si>
  <si>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</si>
  <si>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</si>
  <si>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</si>
  <si>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</si>
  <si>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</si>
  <si>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</si>
  <si>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</si>
  <si>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</si>
  <si>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</si>
  <si>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</si>
  <si>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</si>
  <si>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PCM-20251021-00001101</t>
  </si>
  <si>
    <t xml:space="preserve">HAL2029 up but connecected sites still down // team will reach HUB in 10 min to check </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</si>
  <si>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</si>
  <si>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</si>
  <si>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</si>
  <si>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</si>
  <si>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</si>
  <si>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</si>
  <si>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</si>
  <si>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</si>
  <si>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</si>
  <si>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</si>
  <si>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</si>
  <si>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</si>
  <si>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</si>
  <si>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60 min </t>
  </si>
  <si>
    <t>PCM-20251021-00001199</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</si>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</sst>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164" fontId="10" fillId="10"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288.53435381944291</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45951.482779745369</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45951.482779745369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45951.482779745369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45951.482779745369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45951.482779745369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45951.482779745369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45951.482779745369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45951.482779745369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45951.482779745369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45951.482779745369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45951.482779745369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45951.482779745369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45951.482779745369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45951.482779745369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45951.482779745369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45951.482779745369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45951.482779745369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45951.482779745369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45951.482779745369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45951.482779745369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45951.482779745369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45951.482779745369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45951.482779745369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45951.482779745369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45951.482779745369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45951.482779745369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45951.482779745369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45951.482779745369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45951.482779745369</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45951.482779745369</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45951.482779745369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45951.482779745369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45951.482779745369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45951.482779745369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45951.482779745369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45951.482779745369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45951.482779745369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45951.482779745369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45951.482779745369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45951.482779745369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45951.482779745369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45951.482779745369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45951.482779745369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45951.482779745369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45951.482779745369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45951.482779745369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45951.482779745369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45951.482779745369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45951.482779745369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45951.482779745369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45951.482779745369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45951.482779745369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45951.482779745369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45951.482779745369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45951.482779745369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45951.482779745369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45951.482779745369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45951.482779745369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45951.482779745369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45951.482779745369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45951.482779745369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45951.482779745369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45951.482779745369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45951.482779745369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45951.482779745369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45951.482779745369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45951.482779745369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45951.482779745369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45951.482779745369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45951.482779745369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45951.482779745369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45951.482779745369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45951.482779745369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45951.482779745369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45951.482779745369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45951.482779745369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45951.482779745369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45951.482779745369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45951.482779745369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45951.482779745369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45951.482779745369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45951.482779745369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45951.482779745369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45951.482779745369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45951.482779745369</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45951.482779745369</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144.75569641203765</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126.48294178240758</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6.9870042824040866</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0.17643715277517913</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0.13457372684933944</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3.9828356479119975E-2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45951.482779745369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45951.482779745369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45951.482779745369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45951.482779745369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45951.482779745369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45951.482779745369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45951.482779745369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45951.482779745369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45951.482779745369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45951.482779745369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45951.482779745369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45951.482779745369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45951.482779745369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45951.482779745369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45951.482779745369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45951.482779745369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45951.482779745369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45951.482779745369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45951.482779745369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45951.482779745369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45951.482779745369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45951.482779745369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45951.482779745369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45951.482779745369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45951.482779745369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45951.482779745369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45951.482779745369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45951.482779745369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45951.482779745369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45951.482779745369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45951.482779745369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45951.482779745369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45951.482779745369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45951.482779745369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45951.482779745369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45951.482779745369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45951.482779745369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45951.482779745369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45951.482779745369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45951.482779745369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45951.482779745369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45951.482779745369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45951.482779745369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45951.482779745369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45951.482779745369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45951.482779745369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45951.482779745369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45951.482779745369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45951.482779745369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45951.482779745369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45951.482779745369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45951.482779745369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45951.482779745369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45951.482779745369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45951.482779745369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45951.482779745369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45951.482779745369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45951.482779745369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45951.482779745369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45951.482779745369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45951.482779745369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45951.482779745369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45951.482779745369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45951.482779745369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45951.482779745369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45951.482779745369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45951.482779745369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0"/>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s="46" customFormat="1" ht="27" customHeight="1">
      <c r="A2" s="19" t="s">
        <v>39091</v>
      </c>
      <c r="B2" s="89" t="str">
        <f>IFERROR(VLOOKUP(D2,DB!A:K,11,0),"")</f>
        <v>R3</v>
      </c>
      <c r="C2" s="19">
        <v>3</v>
      </c>
      <c r="D2" s="19" t="s">
        <v>16611</v>
      </c>
      <c r="E2" s="19" t="s">
        <v>38998</v>
      </c>
      <c r="F2" s="22">
        <v>45951.437141203707</v>
      </c>
      <c r="G2" s="161">
        <f t="shared" ref="G2:G37" ca="1" si="0">IFERROR(NOW()-F2,"-")</f>
        <v>4.5638541661901399E-2</v>
      </c>
      <c r="H2" s="22">
        <v>45951.430856481478</v>
      </c>
      <c r="I2" s="19" t="str">
        <f>IFERROR(VLOOKUP(D2,DB!A:F,6,0),"")</f>
        <v>SCECO</v>
      </c>
      <c r="J2" s="19" t="str">
        <f>IFERROR(VLOOKUP(D2,DB!A:G,7,0),"")</f>
        <v>Dead</v>
      </c>
      <c r="K2" s="47" t="s">
        <v>39092</v>
      </c>
      <c r="L2" s="162" t="str">
        <f>IFERROR(VLOOKUP(D2,DB!A:I,9,0),"")</f>
        <v>Latis</v>
      </c>
    </row>
    <row r="3" spans="1:13" ht="15" customHeight="1">
      <c r="A3" s="19"/>
      <c r="B3" s="64" t="str">
        <f>IFERROR(VLOOKUP(D3,DB!A:K,11,0),"")</f>
        <v/>
      </c>
      <c r="C3" s="18"/>
      <c r="D3" s="18"/>
      <c r="E3" s="18"/>
      <c r="F3" s="20"/>
      <c r="G3" s="21">
        <f t="shared" ca="1" si="0"/>
        <v>45951.482779745369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45951.482779745369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45951.482779745369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45951.482779745369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45951.482779745369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45951.482779745369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45951.482779745369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45951.482779745369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45951.482779745369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45951.482779745369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45951.482779745369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45951.482779745369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45951.482779745369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45951.482779745369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45951.482779745369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45951.482779745369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45951.482779745369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45951.482779745369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45951.482779745369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45951.482779745369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45951.482779745369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45951.482779745369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45951.482779745369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45951.482779745369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45951.482779745369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45951.482779745369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45951.482779745369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45951.482779745369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45951.482779745369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45951.482779745369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45951.482779745369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45951.482779745369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45951.482779745369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45951.482779745369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45951.482779745369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45951.482779745369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45951.482779745369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45951.482779745369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45951.482779745369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45951.482779745369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45951.482779745369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45951.482779745369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45951.482779745369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45951.482779745369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45951.482779745369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45951.482779745369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45951.482779745369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45951.482779745369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45951.482779745369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45951.482779745369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45951.482779745369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45951.482779745369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45951.482779745369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45951.482779745369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45951.482779745369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45951.482779745369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45951.482779745369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45951.482779745369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45951.482779745369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45951.482779745369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45951.482779745369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45951.482779745369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45951.482779745369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45951.482779745369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45951.482779745369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45951.482779745369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45951.482779745369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45951.482779745369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45951.482779745369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45951.482779745369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45951.482779745369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45951.482779745369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45951.482779745369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45951.482779745369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45951.482779745369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45951.482779745369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45951.482779745369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45951.482779745369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45951.482779745369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45951.482779745369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45951.482779745369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45951.482779745369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45951.482779745369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45951.482779745369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45951.482779745369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45951.482779745369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45951.482779745369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45951.482779745369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45951.482779745369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45951.482779745369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45951.482779745369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45951.482779745369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45951.482779745369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45951.482779745369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45951.482779745369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45951.482779745369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45951.482779745369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45951.482779745369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45951.482779745369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45951.482779745369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45951.482779745369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45951.482779745369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45951.482779745369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45951.482779745369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45951.482779745369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45951.482779745369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45951.482779745369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45951.482779745369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45951.482779745369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45951.482779745369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45951.482779745369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45951.482779745369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45951.482779745369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45951.482779745369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45951.482779745369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45951.482779745369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45951.482779745369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45951.482779745369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45951.482779745369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45951.482779745369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45951.482779745369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45951.482779745369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45951.482779745369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45951.482779745369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45951.482779745369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45951.482779745369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45951.482779745369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45951.482779745369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45951.482779745369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45951.482779745369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45951.482779745369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45951.482779745369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45951.482779745369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45951.482779745369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45951.482779745369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45951.482779745369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45951.482779745369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45951.482779745369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45951.482779745369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45951.482779745369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45951.482779745369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45951.482779745369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45951.482779745369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45951.482779745369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45951.482779745369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45951.482779745369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45951.482779745369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45951.482779745369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45951.482779745369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45951.482779745369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45951.482779745369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45951.482779745369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45951.482779745369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45951.482779745369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45951.482779745369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45951.482779745369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45951.482779745369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45951.482779745369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45951.482779745369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45951.482779745369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45951.482779745369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45951.482779745369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45951.482779745369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45951.482779745369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45951.482779745369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45951.482779745369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45951.482779745369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45951.482779745369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45951.482779745369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45951.482779745369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45951.482779745369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45951.482779745369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45951.482779745369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45951.482779745369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45951.482779745369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45951.482779745369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45951.482779745369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45951.482779745369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45951.482779745369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45951.482779745369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45951.482779745369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45951.482779745369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45951.482779745369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45951.482779745369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45951.482779745369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45951.482779745369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45951.482779745369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45951.482779745369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45951.482779745369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45951.482779745369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45951.482779745369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45951.482779745369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45951.482779745369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45951.482779745369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45951.482779745369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45951.482779745369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45951.482779745369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45951.482779745369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45951.482779745369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45951.482779745369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45951.482779745369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45951.482779745369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45951.482779745369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45951.482779745369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45951.482779745369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45951.482779745369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45951.482779745369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45951.482779745369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45951.482779745369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45951.482779745369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45951.482779745369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45951.482779745369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45951.482779745369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45951.482779745369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45951.482779745369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45951.482779745369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45951.482779745369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45951.482779745369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45951.482779745369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45951.482779745369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45951.482779745369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45951.482779745369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45951.482779745369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45951.482779745369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45951.482779745369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45951.482779745369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45951.482779745369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45951.482779745369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45951.482779745369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45951.482779745369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45951.482779745369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45951.482779745369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45951.482779745369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45951.482779745369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45951.482779745369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45951.482779745369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45951.482779745369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45951.482779745369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45951.482779745369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45951.482779745369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45951.482779745369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45951.482779745369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45951.482779745369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45951.482779745369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45951.482779745369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45951.482779745369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45951.482779745369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45951.482779745369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45951.482779745369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45951.482779745369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45951.482779745369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45951.482779745369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45951.482779745369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45951.482779745369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45951.482779745369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45951.482779745369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45951.482779745369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45951.482779745369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45951.482779745369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45951.482779745369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45951.482779745369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45951.482779745369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45951.482779745369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45951.482779745369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45951.482779745369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45951.482779745369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45951.482779745369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45951.482779745369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45951.482779745369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45951.482779745369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45951.482779745369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45951.482779745369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45951.482779745369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45951.482779745369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45951.482779745369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45951.482779745369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45951.482779745369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45951.482779745369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45951.482779745369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45951.482779745369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45951.482779745369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45951.482779745369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45951.482779745369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45951.482779745369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45951.482779745369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45951.482779745369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45951.482779745369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45951.482779745369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45951.482779745369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45951.482779745369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45951.482779745369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45951.482779745369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45951.482779745369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45951.482779745369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45951.482779745369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45951.482779745369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45951.482779745369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45951.482779745369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45951.482779745369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45951.482779745369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45951.482779745369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45951.482779745369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45951.482779745369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45951.482779745369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45951.482779745369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45951.482779745369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45951.482779745369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45951.482779745369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45951.482779745369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45951.482779745369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45951.482779745369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45951.482779745369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45951.482779745369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45951.482779745369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45951.482779745369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45951.482779745369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45951.482779745369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45951.482779745369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45951.482779745369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45951.482779745369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45951.482779745369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45951.482779745369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45951.482779745369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45951.482779745369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45951.482779745369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45951.482779745369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45951.482779745369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45951.482779745369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45951.482779745369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45951.482779745369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45951.482779745369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45951.482779745369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45951.482779745369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45951.482779745369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45951.482779745369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45951.482779745369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45951.482779745369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45951.482779745369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45951.482779745369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45951.482779745369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45951.482779745369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45951.482779745369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45951.482779745369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45951.482779745369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45951.482779745369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45951.482779745369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45951.482779745369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45951.482779745369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45951.482779745369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45951.482779745369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45951.482779745369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45951.482779745369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45951.482779745369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45951.482779745369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45951.482779745369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45951.482779745369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45951.482779745369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45951.482779745369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45951.482779745369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45951.482779745369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45951.482779745369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45951.482779745369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45951.482779745369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45951.482779745369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45951.482779745369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45951.482779745369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45951.482779745369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45951.482779745369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45951.482779745369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45951.482779745369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45951.482779745369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45951.482779745369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45951.482779745369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45951.482779745369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45951.482779745369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45951.482779745369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45951.482779745369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45951.482779745369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45951.482779745369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45951.482779745369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45951.482779745369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45951.482779745369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45951.482779745369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45951.482779745369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45951.482779745369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45951.482779745369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45951.482779745369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45951.482779745369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45951.482779745369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45951.482779745369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45951.482779745369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45951.482779745369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45951.482779745369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45951.482779745369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45951.482779745369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45951.482779745369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45951.482779745369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45951.482779745369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45951.482779745369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45951.482779745369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45951.482779745369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45951.482779745369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45951.482779745369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45951.482779745369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45951.482779745369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45951.482779745369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45951.482779745369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45951.482779745369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45951.482779745369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45951.482779745369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45951.482779745369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45951.482779745369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45951.482779745369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45951.482779745369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45951.482779745369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45951.482779745369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45951.482779976854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45951.482779976854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45951.482779976854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45951.482779976854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45951.482779976854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45951.482779976854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45951.482779976854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45951.482779976854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45951.482779976854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45951.482779976854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45951.482779976854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45951.482779976854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45951.482779976854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45951.482779976854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45951.482779976854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45951.482779976854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45951.482779976854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45951.482779976854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45951.482779976854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45951.482779976854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45951.482779976854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45951.482779976854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45951.482779976854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45951.482779976854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45951.482779976854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45951.482779976854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45951.482779976854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45951.482779976854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45951.482779976854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45951.482779976854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45951.482779976854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45951.482779976854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45951.482779976854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45951.482779976854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45951.482779976854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45951.482779976854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45951.482779976854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45951.482779976854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45951.482779976854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45951.482779976854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45951.482779976854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45951.482779976854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45951.482779976854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45951.482779976854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45951.482779976854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45951.482779976854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45951.482779976854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45951.482779976854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45951.482779976854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45951.482779976854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45951.482779976854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45951.482779976854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45951.482779976854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45951.482779976854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45951.482779976854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45951.482779976854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45951.482779976854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45951.482779976854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45951.482779976854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45951.482779976854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45951.482779976854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45951.482779976854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45951.482779976854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45951.482779976854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45951.482779976854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45951.482779976854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45951.482779976854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45951.482779976854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45951.482779976854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45951.482779976854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45951.482779976854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45951.482779976854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45951.482779976854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45951.482779976854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45951.482779976854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45951.482779976854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45951.482779976854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45951.482779976854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45951.482779976854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45951.482779976854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45951.482779976854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45951.482779976854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45951.482779976854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45951.482779976854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45951.482779976854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45951.482779976854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45951.482779976854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45951.482779976854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45951.482779976854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45951.482779976854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45951.482779976854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45951.482779976854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45951.482779976854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45951.482779976854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45951.482779976854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45951.482779976854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45951.482779976854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45951.482779976854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45951.482779976854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45951.482779976854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45951.482779976854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45951.482779976854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45951.482779976854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45951.482779976854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45951.482779976854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45951.482779976854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45951.482779976854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45951.482779976854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45951.482779976854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45951.482779976854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45951.482779976854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45951.482779976854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45951.482779976854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45951.482779976854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45951.482779976854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45951.482779976854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45951.482779976854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45951.482779976854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45951.482779976854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45951.482779976854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45951.482779976854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45951.482779976854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45951.482779976854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45951.482779976854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45951.482779976854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45951.482779976854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45951.482779976854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45951.482779976854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45951.482779976854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45951.482779976854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45951.482779976854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45951.482779976854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45951.482779976854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45951.482779976854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45951.482779976854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45951.482779976854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45951.482779976854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45951.482779976854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45951.482779976854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45951.482779976854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45951.482779976854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45951.482779976854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45951.482779976854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45951.482779976854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45951.482779976854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45951.482779976854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45951.482779976854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45951.482779976854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45951.482779976854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45951.482779976854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45951.482779976854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45951.482779976854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45951.482779976854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45951.482779976854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45951.482779976854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45951.482779976854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45951.482779976854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45951.482779976854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45951.482779976854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45951.482779976854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45951.482779976854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45951.482779976854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45951.482779976854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45951.482779976854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45951.482779976854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45951.482779976854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45951.482779976854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45951.482779976854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45951.482779976854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45951.482779976854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45951.482779976854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45951.482779976854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45951.482779976854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45951.482779976854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45951.482779976854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45951.482779976854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45951.482779976854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45951.482779976854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45951.482779976854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45951.482779976854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45951.482779976854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45951.482779976854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45951.482779976854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45951.482779976854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45951.482779976854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45951.482779976854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45951.482779976854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45951.482779976854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45951.482779976854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45951.482779976854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45951.482779976854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45951.482779976854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45951.482779976854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45951.482779976854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45951.482779976854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45951.482779976854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45951.482779976854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45951.482779976854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45951.482779976854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45951.482779976854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45951.482779976854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45951.482779976854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45951.482779976854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45951.482779976854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45951.482779976854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45951.482779976854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45951.482779976854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45951.482779976854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45951.482779976854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45951.482779976854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45951.482779976854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45951.482779976854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45951.482779976854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45951.482779976854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45951.482779976854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45951.482779976854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45951.482779976854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45951.482779976854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45951.482779976854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45951.482779976854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45951.482779976854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45951.482779976854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45951.482779976854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45951.482779976854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45951.482779976854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45951.482779976854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45951.482779976854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45951.482779976854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45951.482779976854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45951.482779976854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45951.482779976854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45951.482779976854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45951.482779976854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45951.482779976854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45951.482779976854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45951.482779976854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45951.482779976854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45951.482779976854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45951.482779976854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45951.482779976854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45951.482779976854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45951.482779976854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45951.482779976854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45951.482779976854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45951.482779976854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45951.482779976854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45951.482779976854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45951.482779976854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45951.482779976854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45951.482779976854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45951.482779976854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45951.482779976854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45951.482779976854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45951.482779976854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45951.482779976854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45951.482779976854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45951.482779976854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45951.482779976854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45951.482779976854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45951.482779976854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45951.482779976854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45951.482779976854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45951.482779976854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45951.482779976854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45951.482779976854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45951.482779976854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45951.482779976854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45951.482779976854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45951.482779976854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45951.482779976854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45951.482779976854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45951.482779976854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45951.482779976854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45951.482779976854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45951.482779976854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45951.482779976854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45951.482779976854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45951.482779976854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45951.482779976854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45951.482779976854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45951.482779976854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45951.482779976854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45951.482779976854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45951.482779976854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45951.482779976854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45951.482779976854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45951.482779976854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45951.482779976854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45951.482779976854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45951.482779976854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45951.482779976854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45951.482779976854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45951.482779976854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45951.482779976854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45951.482779976854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45951.482779976854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45951.482779976854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45951.482779976854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45951.482779976854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45951.482779976854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45951.482779976854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45951.482779976854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45951.482779976854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45951.482779976854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45951.482779976854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45951.482779976854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45951.482779976854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45951.482779976854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45951.482779976854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45951.482779976854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45951.482779976854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45951.482779976854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45951.482779976854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45951.482779976854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45951.482779976854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45951.482779976854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45951.482779976854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45951.482779976854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45951.482779976854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45951.482779976854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45951.482779976854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45951.482779976854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45951.482779976854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45951.482779976854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45951.482779976854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45951.482779976854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45951.482779976854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45951.482779976854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45951.482779976854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45951.482779976854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45951.482779976854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45951.482779976854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45951.482779976854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45951.482779976854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45951.482779976854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45951.482779976854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45951.482779976854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45951.482779976854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45951.482779976854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45951.482779976854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45951.482779976854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45951.482779976854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45951.482779976854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45951.482779976854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45951.482779976854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45951.482779976854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45951.482779976854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45951.482779976854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45951.482779976854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45951.482779976854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45951.482779976854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45951.482779976854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45951.482779976854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45951.482779976854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45951.482779976854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45951.482779976854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45951.482779976854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45951.482779976854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45951.482779976854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45951.482779976854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45951.482779976854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45951.482779976854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45951.482779976854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45951.482779976854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45951.482779976854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45951.482779976854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45951.482779976854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45951.482779976854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45951.482779976854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45951.482779976854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45951.482779976854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45951.482779976854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45951.482779976854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45951.482779976854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45951.482779976854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45951.482779976854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45951.482779976854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45951.482779976854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45951.482779976854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45951.482779976854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45951.482779976854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45951.482779976854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45951.482779976854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45951.482779976854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45951.482779976854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45951.482779976854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45951.482779976854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45951.482779976854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45951.482779976854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45951.482779976854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45951.482779976854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45951.482779976854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45951.482779976854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45951.482779976854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45951.482779976854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45951.482779976854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45951.482779976854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45951.482779976854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45951.482779976854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45951.482779976854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45951.482779976854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45951.482779976854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45951.482779976854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45951.482779976854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45951.482779976854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45951.482779976854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45951.482779976854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45951.482779976854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45951.482779976854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45951.482779976854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45951.482779976854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45951.482779976854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45951.482779976854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45951.482779976854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45951.482779976854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45951.482779976854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45951.482779976854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45951.482779976854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45951.482779976854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45951.482779976854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45951.482779976854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45951.482779976854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45951.482779976854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45951.482779976854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45951.482779976854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45951.482779976854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45951.482779976854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45951.482779976854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45951.482779976854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45951.482779976854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45951.482779976854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45951.482779976854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45951.482779976854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45951.482779976854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45951.482779976854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45951.482779976854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45951.482779976854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45951.482779976854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45951.482779976854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45951.482779976854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45951.482779976854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45951.482779976854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45951.482779976854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45951.482779976854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45951.482779976854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45951.482779976854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45951.482779976854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45951.482779976854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45951.482779976854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45951.482779976854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45951.482779976854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45951.482779976854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45951.482779976854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45951.482779976854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45951.482779976854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45951.482779976854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45951.482779976854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45951.482779976854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45951.482779976854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45951.482779976854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45951.482779976854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45951.482779976854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45951.482779976854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45951.482779976854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45951.482779976854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45951.482779976854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45951.482779976854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45951.482779976854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45951.482779976854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45951.482779976854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45951.482779976854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45951.482779976854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45951.482779976854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45951.482779976854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45951.482779976854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45951.482779976854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45951.482779976854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45951.482779976854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45951.482779976854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45951.482779976854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45951.482779976854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45951.482779976854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45951.482779976854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45951.482779976854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45951.482779976854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45951.482779976854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45951.482779976854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45951.482779976854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45951.482779976854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45951.482779976854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45951.482779976854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45951.482779976854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45951.482779976854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45951.482779976854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45951.482779976854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45951.482779976854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45951.482779976854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45951.482779976854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45951.482779976854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45951.482779976854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45951.482779976854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45951.482779976854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45951.482779976854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45951.482779976854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45951.482779976854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45951.482779976854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45951.482779976854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45951.482779976854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45951.482779976854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45951.482779976854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45951.482779976854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45951.482779976854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45951.482779976854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45951.482779976854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45951.482779976854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45951.482779976854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45951.482779976854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45951.482779976854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45951.482779976854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45951.482779976854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45951.482779976854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45951.482779976854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45951.482779976854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45951.482779976854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45951.482779976854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45951.482779976854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45951.482779976854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45951.482779976854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45951.482779976854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45951.482779976854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45951.482779976854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45951.482779976854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45951.482779976854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45951.482779976854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45951.482779976854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45951.482779976854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45951.482779976854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45951.482779976854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45951.482779976854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45951.482779976854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45951.482779976854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45951.482779976854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45951.482779976854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45951.482779976854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45951.482779976854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45951.482779976854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45951.482779976854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45951.482779976854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45951.482779976854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45951.482779976854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45951.482779976854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45951.482779976854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45951.482779976854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45951.482779976854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45951.482779976854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45951.482779976854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45951.482779976854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45951.482779976854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45951.482779976854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45951.482779976854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45951.482779976854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45951.482779976854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45951.482779976854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45951.482779976854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45951.482779976854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45951.482779976854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45951.482779976854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45951.482779976854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45951.482779976854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45951.482779976854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45951.482779976854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45951.482779976854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45951.482779976854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45951.482779976854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45951.482779976854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45951.482779976854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45951.482779976854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45951.482779976854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45951.482779976854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45951.482779976854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45951.482779976854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45951.482779976854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45951.482779976854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45951.482779976854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45951.482779976854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45951.482779976854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45951.482779976854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45951.482779976854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45951.482779976854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45951.482779976854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45951.482779976854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45951.482779976854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45951.482779976854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45951.482779976854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45951.482779976854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45951.482779976854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45951.482779976854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45951.482779976854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45951.482779976854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45951.482779976854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45951.482779976854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45951.482779976854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45951.482779976854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45951.482779976854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45951.482779976854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45951.482779976854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45951.482779976854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45951.482779976854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45951.482779976854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45951.482779976854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45951.482779976854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45951.482779976854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45951.482779976854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45951.482779976854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45951.482779976854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45951.482779976854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45951.482779976854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45951.482779976854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45951.482779976854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45951.482779976854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45951.482779976854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45951.482779976854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45951.482779976854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45951.482779976854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45951.482779976854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45951.482779976854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45951.482779976854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45951.482779976854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45951.482779976854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45951.482779976854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45951.482779976854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45951.482779976854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45951.482779976854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45951.482779976854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45951.482779976854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45951.482779976854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45951.482779976854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45951.482779976854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45951.482779976854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45951.482779976854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45951.482779976854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45951.482779976854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45951.482779976854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45951.482779976854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45951.482779976854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45951.482779976854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45951.482779976854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45951.482779976854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45951.482779976854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45951.482779976854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45951.482779976854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45951.482779976854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45951.482779976854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45951.482779976854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45951.482779976854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45951.482779976854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45951.482779976854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45951.482779976854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45951.482779976854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45951.482779976854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45951.482779976854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45951.482779976854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45951.482779976854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45951.482779976854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45951.482779976854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45951.482779976854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45951.482779976854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45951.482779976854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45951.482779976854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45951.482779976854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45951.482779976854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45951.482779976854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45951.482779976854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45951.482779976854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45951.482779976854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45951.482779976854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45951.482779976854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45951.482779976854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45951.482779976854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45951.482779976854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45951.482779976854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45951.482779976854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45951.482779976854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45951.482779976854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45951.482779976854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45951.482779976854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45951.482779976854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45951.482779976854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45951.482779976854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45951.482779976854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45951.482779976854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45951.482779976854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45951.482779976854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45951.482779976854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45951.482779976854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45951.482779976854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45951.482779976854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45951.482779976854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45951.482779976854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45951.482779976854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45951.482779976854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45951.482779976854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45951.482779976854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45951.482779976854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45951.482779976854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45951.482779976854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45951.482779976854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45951.482779976854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45951.482779976854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45951.482779976854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45951.482779976854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45951.482779976854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45951.482779976854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45951.482779976854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45951.482779976854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45951.482779976854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45951.482779976854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45951.482779976854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45951.482779976854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45951.482779976854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45951.482779976854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45951.482779976854</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248.00206215277285</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36486</v>
      </c>
      <c r="E3" s="100" t="s">
        <v>38998</v>
      </c>
      <c r="F3" s="125">
        <v>45951.399236111109</v>
      </c>
      <c r="G3" s="126">
        <f ca="1">IFERROR(NOW()-F3,"")</f>
        <v>8.354363426042255E-2</v>
      </c>
      <c r="H3" s="125">
        <v>45951.393472222226</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45951.482779745369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45951.482779745369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45951.482779745369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45951.482779745369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45951.482779745369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45951.482779745369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45951.482779745369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45951.482779745369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45951.482779745369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45951.482779745369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45951.482779745369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45951.482779745369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45951.482779745369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45951.482779745369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45951.482779745369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45951.482779745369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45951.482779745369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45951.482779745369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45951.482779745369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45951.482779745369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45951.482779745369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45951.482779745369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45951.482779745369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45951.482779745369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45951.482779745369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45951.482779745369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45951.482779745369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45951.482779745369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45951.482779745369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45951.482779745369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45951.482779745369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45951.482779745369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45951.482779745369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45951.482779745369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45951.482779745369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45951.482779745369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45951.482779745369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45951.482779745369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45951.482779745369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45951.482779745369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45951.482779745369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45951.482779745369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45951.482779745369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45951.482779745369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45951.482779745369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45951.482779745369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45951.482779745369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45951.482779745369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45951.482779745369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45951.482779745369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45951.482779745369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45951.482779745369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45951.482779745369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45951.482779745369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45951.482779745369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45951.482779745369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45951.482779745369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45951.482779745369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45951.482779745369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45951.482779745369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45951.482779745369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45951.482779745369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45951.482779745369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45951.482779745369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45951.482779745369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45951.482779745369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45951.482779745369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45951.482779745369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45951.482779745369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45951.482779745369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45951.482779745369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45951.482779745369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45951.482779745369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45951.482779745369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45951.482779745369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45951.482779745369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45951.482779745369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45951.482779745369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45951.482779745369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45951.482779745369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45951.482779745369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45951.482779745369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45951.482779745369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45951.482779745369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45951.482779745369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45951.482779745369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45951.482779745369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45951.482779745369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45951.482779745369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45951.482779745369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45951.482779745369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45951.482779745369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45951.482779745369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45951.482779745369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45951.482779745369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45951.482779745369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45951.482779745369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45951.482779745369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45951.482779745369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45951.482779745369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45951.482779745369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45951.482779745369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45951.482779745369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45951.482779745369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45951.482779745369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45951.482779745369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45951.482779745369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45951.482779745369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45951.482779745369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45951.482779745369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45951.482779745369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45951.482779745369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45951.482779745369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45951.482779745369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45951.482779745369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45951.482779745369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45951.482779745369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45951.482779745369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45951.482779745369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45951.482779745369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45951.482779745369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45951.482779745369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45951.482779745369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45951.482779745369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45951.482779745369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45951.482779745369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45951.482779745369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45951.482779745369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45951.482779745369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45951.482779745369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45951.482779745369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45951.482779745369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45951.482779745369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45951.482779745369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45951.482779745369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45951.482779745369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45951.482779745369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45951.482779745369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45951.482779745369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45951.482779745369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45951.482779745369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45951.482779745369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45951.482779745369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45951.482779745369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45951.482779745369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45951.482779745369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45951.482779745369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45951.482779745369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45951.482779745369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45951.482779745369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45951.482779745369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45951.482779745369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45951.482779745369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45951.482779745369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45951.482779745369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45951.482779745369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45951.482779745369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45951.482779745369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45951.482779745369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45951.482779745369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45951.482779745369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45951.482779745369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45951.482779745369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45951.482779745369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45951.482779745369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45951.482779745369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45951.482779745369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45951.482779745369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45951.482779745369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45951.482779745369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45951.482779745369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45951.482779745369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45951.482779745369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45951.482779745369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45951.482779745369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45951.482779745369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45951.482779745369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45951.482779745369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45951.482779745369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45951.482779745369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45951.482779745369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45951.482779745369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45951.482779745369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45951.482779745369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45951.482779745369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45951.482779745369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45951.482779745369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45951.482779745369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45951.482779745369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45951.482779745369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45951.482779745369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45951.482779745369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45951.482779745369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45951.482779745369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45951.482779745369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45951.482779745369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45951.482779745369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45951.482779745369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45951.482779745369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45951.482779745369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45951.482779745369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45951.482779745369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45951.482779745369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45951.482779745369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45951.482779745369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45951.482779745369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45951.482779745369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45951.482779745369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45951.482779745369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45951.482779745369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45951.482779745369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45951.482779745369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45951.482779745369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45951.482779745369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45951.482779745369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45951.482779745369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45951.482779745369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45951.482779745369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45951.482779745369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45951.482779745369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45951.482779745369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45951.482779745369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45951.482779745369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45951.482779745369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45951.482779745369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45951.482779745369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45951.482779745369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45951.482779745369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45951.482779745369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45951.482779745369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45951.482779745369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45951.482779745369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45951.482779745369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45951.482779745369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45951.482779745369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45951.482779745369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45951.482779745369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45951.482779745369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45951.482779745369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45951.482779745369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45951.482779745369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45951.482779745369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45951.482779745369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45951.482779745369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45951.482779745369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45951.482779745369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45951.482779745369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45951.482779745369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45951.482779745369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45951.482779745369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45951.482779745369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45951.482779745369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45951.482779745369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45951.482779745369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45951.482779745369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45951.482779745369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45951.482779745369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45951.482779745369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45951.482779745369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45951.482779745369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45951.482779745369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45951.482779745369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45951.482779745369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45951.482779745369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45951.482779745369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45951.482779745369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45951.482779745369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45951.482779745369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45951.482779745369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45951.482779745369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45951.482779745369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45951.482779745369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45951.482779745369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45951.482779745369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45951.482779745369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45951.482779745369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45951.482779745369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45951.482779745369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45951.482779745369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45951.482779745369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45951.482779745369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45951.482779745369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45951.482779745369</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45951.482779745369</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9" sqref="D9:D11"/>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39097</v>
      </c>
      <c r="B2" s="37" t="str">
        <f>IFERROR(VLOOKUP(D2,DB!A:K,11,0),"")</f>
        <v>R5</v>
      </c>
      <c r="C2" s="37">
        <v>3</v>
      </c>
      <c r="D2" s="120" t="s">
        <v>36034</v>
      </c>
      <c r="E2" s="37" t="s">
        <v>38998</v>
      </c>
      <c r="F2" s="38">
        <v>45891.832060185188</v>
      </c>
      <c r="G2" s="146">
        <f ca="1">IFERROR(NOW()-F2,"")</f>
        <v>59.650719560180733</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39077</v>
      </c>
      <c r="F3" s="38">
        <v>45926.188877314817</v>
      </c>
      <c r="G3" s="146">
        <f t="shared" ref="G3" ca="1" si="0">IFERROR(NOW()-F3,"")</f>
        <v>25.293902430552407</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6.7112056712940102</v>
      </c>
      <c r="H4" s="38">
        <v>45944.676192129627</v>
      </c>
      <c r="I4" s="37" t="str">
        <f>IFERROR(VLOOKUP(D4,DB!A:F,6,0),"")</f>
        <v>SCECO</v>
      </c>
      <c r="J4" s="37" t="str">
        <f>IFERROR(VLOOKUP(D4,DB!A:G,7,0),"")</f>
        <v>Dead</v>
      </c>
      <c r="K4" s="37" t="s">
        <v>39102</v>
      </c>
      <c r="L4" s="37" t="str">
        <f>IFERROR(VLOOKUP(D4,DB!A:I,9,0),"")</f>
        <v>Latis</v>
      </c>
    </row>
    <row r="5" spans="1:13" ht="30.75">
      <c r="A5" s="157" t="s">
        <v>39103</v>
      </c>
      <c r="B5" s="157" t="str">
        <f>IFERROR(VLOOKUP(D5,DB!A:K,11,0),"")</f>
        <v>R5</v>
      </c>
      <c r="C5" s="157">
        <v>1</v>
      </c>
      <c r="D5" s="157" t="s">
        <v>34781</v>
      </c>
      <c r="E5" s="157" t="s">
        <v>39077</v>
      </c>
      <c r="F5" s="158">
        <v>45948.661111111112</v>
      </c>
      <c r="G5" s="159">
        <f ca="1">IFERROR(NOW()-F5,"")</f>
        <v>2.8216686342566391</v>
      </c>
      <c r="H5" s="158">
        <v>45948.661111111112</v>
      </c>
      <c r="I5" s="157" t="str">
        <f>IFERROR(VLOOKUP(D5,DB!A:F,6,0),"")</f>
        <v>SCECO</v>
      </c>
      <c r="J5" s="157" t="str">
        <f>IFERROR(VLOOKUP(D5,DB!A:G,7,0),"")</f>
        <v>Dead</v>
      </c>
      <c r="K5" s="157" t="s">
        <v>39104</v>
      </c>
      <c r="L5" s="157" t="str">
        <f>IFERROR(VLOOKUP(D5,DB!A:I,9,0),"")</f>
        <v>Latis</v>
      </c>
    </row>
    <row r="6" spans="1:13" ht="15">
      <c r="A6" s="157" t="s">
        <v>39105</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39106</v>
      </c>
      <c r="L6" s="157" t="str">
        <f>IFERROR(VLOOKUP(D6,DB!A:I,9,0),"")</f>
        <v>Latis</v>
      </c>
    </row>
    <row r="7" spans="1:13" ht="15">
      <c r="A7" s="157"/>
      <c r="B7" s="157" t="str">
        <f>IFERROR(VLOOKUP(D7,DB!A:K,11,0),"")</f>
        <v/>
      </c>
      <c r="C7" s="157"/>
      <c r="D7" s="157"/>
      <c r="E7" s="157"/>
      <c r="F7" s="158"/>
      <c r="G7" s="159">
        <f ca="1">IFERROR(NOW()-F7,"")</f>
        <v>45951.482779745369</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45951.482779745369</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45951.482779745369</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45951.482779745369</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45951.482779745369</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45951.482779745369</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45951.482779745369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45951.482779745369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45951.482779745369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45951.482779745369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45951.482779745369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45951.482779745369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45951.482779745369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45951.482779745369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45951.482779745369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45951.482779745369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45951.482779745369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45951.482779745369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45951.482779745369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45951.482779745369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45951.482779745369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45951.482779745369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45951.482779745369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45951.482779745369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45951.482779745369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45951.482779745369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45951.482779745369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45951.482779745369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45951.482779745369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45951.482779745369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45951.482779745369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45951.482779745369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45951.482779745369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45951.482779745369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45951.482779745369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45951.482779745369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45951.482779745369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45951.482779745369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45951.482779745369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45951.482779745369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45951.482779745369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45951.482779745369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45951.482779745369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45951.482779745369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45951.482779745369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45951.482779745369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45951.482779745369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45951.482779745369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45951.482779745369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45951.482779745369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45951.482779745369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45951.482779745369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45951.482779745369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45951.482779745369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45951.482779745369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45951.482779745369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45951.482779745369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45951.482779745369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45951.482779745369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45951.482779745369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45951.482779745369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45951.482779745369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45951.482779745369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45951.482779745369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45951.482779745369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45951.482779745369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45951.482779745369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45951.482779745369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45951.482779745369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45951.482779745369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45951.482779745369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45951.482779745369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45951.482779745369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45951.482779745369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45951.482779745369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45951.482779745369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45951.482779745369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45951.482779745369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45951.482779745369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45951.482779745369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45951.482779745369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45951.482779745369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45951.482779745369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45951.482779745369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45951.482779745369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45951.482779745369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45951.482779745369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45951.482779745369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45951.482779745369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45951.482779745369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45951.482779745369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45951.482779745369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45951.482779745369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45951.482779745369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45951.482779745369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45951.482779745369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45951.482779745369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45951.482779745369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45951.482779745369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45951.482779745369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45951.482779745369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45951.482779745369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45951.482779745369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45951.482779745369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45951.482779745369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45951.482779745369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45951.482779745369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45951.482779745369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45951.482779745369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45951.482779745369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45951.482779745369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45951.482779745369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45951.482779745369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45951.482779745369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45951.482779745369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45951.482779745369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45951.482779745369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45951.482779745369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45951.482779745369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45951.482779745369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45951.482779745369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45951.482779745369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45951.482779745369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45951.482779745369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45951.482779745369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45951.482779745369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45951.482779745369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45951.482779745369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45951.482779745369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45951.482779745369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45951.482779745369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45951.482779745369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45951.482779745369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45951.482779745369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45951.482779745369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45951.482779745369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45951.482779745369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45951.482779745369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45951.482779745369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45951.482779745369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45951.482779745369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45951.482779745369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45951.482779745369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45951.482779745369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45951.482779745369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45951.482779745369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45951.482779745369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45951.482779745369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45951.482779745369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45951.482779745369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45951.482779745369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45951.482779745369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45951.482779745369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45951.482779745369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45951.482779745369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45951.482779745369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45951.482779745369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45951.482779745369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45951.482779745369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45951.482779745369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45951.482779745369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45951.482779745369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45951.482779745369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45951.482779745369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45951.482779745369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45951.482779745369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45951.482779745369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45951.482779745369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45951.482779745369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45951.482779745369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45951.482779745369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45951.482779745369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45951.482779745369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45951.482779745369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45951.482779745369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45951.482779745369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45951.482779745369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45951.482779745369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45951.482779745369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45951.482779745369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45951.482779745369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45951.482779745369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45951.482779745369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45951.482779745369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45951.482779745369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45951.482779745369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45951.482779745369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45951.482779745369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45951.482779745369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45951.482779745369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45951.482779745369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45951.482779745369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45951.482779745369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45951.482779745369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45951.482779745369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45951.482779745369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45951.482779745369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45951.482779745369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45951.482779745369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45951.482779745369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45951.482779745369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45951.482779745369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45951.482779745369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45951.482779745369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45951.482779745369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45951.482779745369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45951.482779745369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45951.482779745369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45951.482779745369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45951.482779745369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45951.482779745369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45951.482779745369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45951.482779745369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45951.482779745369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45951.482779745369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45951.482779745369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45951.482779745369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45951.482779745369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45951.482779745369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45951.482779745369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45951.482779745369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45951.482779745369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45951.482779745369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45951.482779745369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45951.482779745369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45951.482779745369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45951.482779745369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45951.482779745369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45951.482779745369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45951.482779745369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45951.482779745369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45951.482779745369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45951.482779745369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45951.482779745369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45951.482779745369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45951.482779745369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45951.482779745369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45951.482779745369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45951.482779745369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45951.482779745369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45951.482779745369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45951.482779745369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45951.482779745369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45951.482779745369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45951.482779745369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45951.482779745369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45951.482779745369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45951.482779745369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45951.482779745369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45951.482779745369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45951.482779745369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45951.482779745369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45951.482779745369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45951.482779745369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45951.482779745369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45951.482779745369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45951.482779745369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45951.482779745369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45951.482779745369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45951.482779745369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45951.482779745369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45951.482779745369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45951.482779745369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45951.482779745369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45951.482779745369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45951.482779745369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45951.482779745369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45951.482779745369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45951.482779745369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45951.482779745369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45951.482779745369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45951.482779745369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45951.482779745369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45951.482779745369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45951.482779745369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45951.482779745369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45951.482779745369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45951.482779745369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45951.482779745369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45951.482779745369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45951.482779745369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45951.482779745369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45951.482779745369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45951.482779745369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45951.482779745369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45951.482779745369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45951.482779745369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45951.482779745369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45951.482779745369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45951.482779745369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45951.482779745369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45951.482779745369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45951.482779745369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45951.482779745369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45951.482779745369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45951.482779745369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45951.482779745369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45951.482779745369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45951.482779745369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45951.482779745369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45951.482779745369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45951.482779745369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45951.482779745369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45951.482779745369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45951.482779745369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45951.482779745369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45951.482779745369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45951.482779745369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45951.482779745369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45951.482779745369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45951.482779745369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45951.482779745369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45951.482779745369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45951.482779745369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45951.482779745369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45951.482779745369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45951.482779745369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45951.482779745369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45951.482779745369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45951.482779745369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45951.482779745369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45951.482779745369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45951.482779745369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45951.482779745369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45951.482779745369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45951.482779745369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45951.482779745369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45951.482779745369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45951.482779745369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45951.482779745369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45951.482779745369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45951.482779745369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45951.482779745369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45951.482779745369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45951.482779745369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45951.482779745369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45951.482779745369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45951.482779745369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45951.482779745369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45951.482779745369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45951.482779745369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45951.482779745369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45951.482779745369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45951.482779745369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45951.482779745369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45951.482779745369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45951.482779745369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45951.482779745369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45951.482779745369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45951.482779745369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45951.482779745369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45951.482779745369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45951.482779745369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45951.482779745369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45951.482779745369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45951.482779745369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45951.482779745369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45951.482779745369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45951.482779745369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45951.482779745369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45951.482779745369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45951.482779745369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45951.482779745369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45951.482779745369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45951.482779745369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45951.482779745369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45951.482779745369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45951.482779745369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45951.482779745369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45951.482779745369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45951.482779745369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45951.482779745369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45951.482779745369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45951.482779745369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45951.482779745369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45951.482779745369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45951.482779745369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45951.482779745369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45951.482779745369</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45951.482779745369</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45951.482779745369</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45951.482779745369</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45951.482779745369</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45951.482779745369</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45951.482779745369</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45951.482779745369</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45951.482779745369</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45951.482779745369</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45951.482779745369</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45951.482779745369</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45951.482779745369</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45951.482779745369</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45951.482779745369</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45951.482779745369</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45951.482779745369</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45951.482779745369</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45951.482779745369</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45951.482779745369</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45951.482779745369</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45951.482779745369</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45951.482779745369</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45951.482779745369</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45951.482779745369</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45951.482779745369</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45951.482779745369</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45951.482779745369</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45951.482779745369</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45951.482779745369</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45951.482779745369</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45951.482779745369</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45951.482779745369</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45951.482779745369</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45951.482779745369</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45951.482779745369</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45951.482779745369</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45951.482779745369</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45951.482779745369</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45951.482779745369</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45951.482779745369</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45951.482779745369</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45951.482779745369</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45951.482779745369</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45951.482779745369</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45951.482779745369</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45951.482779745369</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45951.482779745369</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45951.482779745369</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45951.482779745369</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45951.482779745369</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45951.482779745369</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45951.482779745369</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45951.482779745369</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45951.482779745369</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45951.482779745369</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45951.482779745369</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45951.482779745369</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45951.482779745369</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45951.482779745369</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45951.482779745369</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45951.482779745369</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45951.482779745369</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45951.482779745369</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45951.482779745369</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45951.482779745369</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45951.482779745369</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45951.482779745369</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45951.482779745369</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45951.482779745369</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45951.482779745369</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45951.482779745369</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45951.482779745369</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45951.482779745369</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45951.482779745369</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45951.482779745369</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45951.482779745369</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45951.482779745369</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45951.482779745369</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45951.482779745369</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45951.482779745369</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45951.482779745369</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45951.482779745369</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45951.482779745369</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45951.482779745369</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45951.482779745369</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45951.482779745369</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45951.482779745369</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45951.482779745369</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45951.482779745369</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45951.482779745369</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45951.482779745369</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45951.482779745369</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45951.482779745369</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45951.482779745369</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45951.482779745369</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45951.482779745369</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45951.482779745369</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45951.482779745369</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45951.482779745369</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45951.482779745369</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45951.482779745369</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45951.482779745369</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45951.482779745369</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45951.482779745369</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45951.482779745369</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45951.482779745369</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45951.482779745369</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45951.482779745369</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45951.482779745369</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45951.482779745369</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45951.482779745369</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45951.482779745369</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45951.482779745369</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45951.482779745369</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45951.482779745369</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45951.482779745369</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45951.482779745369</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45951.482779745369</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45951.482779745369</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45951.482779745369</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45951.482779745369</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45951.482779745369</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45951.482779745369</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45951.482779745369</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45951.482779745369</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45951.482779745369</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45951.482779745369</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45951.482779745369</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45951.482779745369</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45951.482779745369</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45951.482779745369</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45951.482779745369</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45951.482779745369</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45951.482779745369</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45951.482779745369</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45951.482779745369</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2</v>
      </c>
      <c r="D2" s="105" t="s">
        <v>34827</v>
      </c>
      <c r="E2" s="108" t="s">
        <v>38998</v>
      </c>
      <c r="F2" s="160">
        <v>45951.471805555557</v>
      </c>
      <c r="G2" s="78">
        <f ca="1">IFERROR(NOW()-F2,"-")</f>
        <v>1.0974189812259283E-2</v>
      </c>
      <c r="H2" s="109">
        <v>45951.465833333335</v>
      </c>
      <c r="I2" s="105" t="str">
        <f>IFERROR(VLOOKUP(D2,DB!A:F,6,0),"")</f>
        <v>SCECO</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45951.482779745369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45951.482779745369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45951.482779745369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45951.482779745369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45951.482779745369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3"/>
      <c r="E8" s="108"/>
      <c r="F8" s="109"/>
      <c r="G8" s="78">
        <f ca="1">IFERROR(NOW()-F8,"-")</f>
        <v>45951.482779745369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45951.482779745369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45951.482779745369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45951.482779745369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45951.482779745369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45951.482779745369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45951.482779745369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45951.482779745369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45951.482779745369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45951.482779745369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45951.482779745369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45951.482779745369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45951.482779745369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45951.482779745369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45951.482779745369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45951.482779745369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45951.482779745369</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2025-10-21T08:36:02Z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