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55" documentId="13_ncr:1_{F6CB121F-512D-4AA6-A0C1-0FB36C537598}" xr6:coauthVersionLast="47" xr6:coauthVersionMax="47" xr10:uidLastSave="{316FE4CE-04AC-44BB-A000-4576AD3AA513}"/>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<sst xmlns="http://schemas.openxmlformats.org/spreadsheetml/2006/main" count="178582" uniqueCount="39077">
  <si>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</si>
  <si>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</si>
  <si>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</si>
  <si>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</si>
  <si>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</si>
  <si>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</si>
  <si>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</si>
  <si>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</si>
  <si>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</si>
  <si>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</si>
  <si>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</si>
  <si>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</si>
  <si>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</si>
  <si>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</si>
  <si>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</si>
  <si>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</si>
  <si>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</si>
  <si>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</si>
  <si>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</si>
  <si>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</si>
  <si>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</si>
  <si>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</si>
  <si>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</si>
  <si>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</si>
  <si>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</si>
  <si>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</si>
  <si>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</si>
  <si>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</si>
  <si>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</si>
  <si>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</si>
  <si>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</si>
  <si>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</si>
  <si>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</si>
  <si>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</si>
  <si>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</si>
  <si>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</si>
  <si>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</si>
  <si>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</si>
  <si>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</si>
  <si>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</si>
  <si>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</si>
  <si>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</si>
  <si>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</si>
  <si>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</si>
  <si>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</si>
  <si>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</si>
  <si>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</si>
  <si>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</si>
  <si>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</si>
  <si>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</si>
  <si>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</si>
  <si>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</si>
  <si>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</si>
  <si>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</si>
  <si>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</si>
  <si>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</si>
  <si>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</si>
  <si>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</si>
  <si>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</si>
  <si>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</si>
  <si>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</si>
  <si>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</si>
  <si>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</si>
  <si>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</si>
  <si>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</si>
  <si>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</si>
  <si>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</si>
  <si>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</si>
  <si>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</si>
  <si>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</si>
  <si>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</si>
  <si>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</si>
  <si>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</si>
  <si>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</si>
  <si>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</si>
  <si>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</si>
  <si>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</si>
  <si>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</si>
  <si>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</si>
  <si>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</si>
  <si>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</si>
  <si>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</si>
  <si>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</si>
  <si>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</si>
  <si>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</si>
  <si>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</si>
  <si>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</si>
  <si>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</si>
  <si>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</si>
  <si>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</si>
  <si>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</si>
  <si>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</si>
  <si>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</si>
  <si>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</si>
  <si>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</si>
  <si>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</si>
  <si>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</si>
  <si>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</si>
  <si>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</si>
  <si>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</si>
  <si>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</si>
  <si>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</si>
  <si>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</si>
  <si>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</si>
  <si>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</si>
  <si>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</si>
  <si>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</si>
  <si>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</si>
  <si>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</si>
  <si>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</si>
  <si>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</si>
  <si>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</si>
  <si>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</si>
  <si>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</si>
  <si>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</si>
  <si>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</si>
  <si>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</si>
  <si>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</si>
  <si>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</si>
  <si>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</si>
  <si>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</si>
  <si>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</si>
  <si>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</si>
  <si>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</si>
  <si>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</si>
  <si>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</si>
  <si>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</si>
  <si>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</si>
  <si>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</si>
  <si>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</si>
  <si>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</si>
  <si>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</si>
  <si>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</si>
  <si>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</si>
  <si>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</si>
  <si>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</si>
  <si>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</si>
  <si>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</si>
  <si>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</si>
  <si>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</si>
  <si>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</si>
  <si>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</si>
  <si>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</si>
  <si>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</si>
  <si>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</si>
  <si>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</si>
  <si>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</si>
  <si>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</si>
  <si>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</si>
  <si>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</si>
  <si>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</si>
  <si>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</si>
  <si>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</si>
  <si>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</si>
  <si>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</si>
  <si>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</si>
  <si>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</si>
  <si>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</si>
  <si>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</si>
  <si>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</si>
  <si>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</si>
  <si>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</si>
  <si>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</si>
  <si>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</si>
  <si>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</si>
  <si>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</si>
  <si>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</si>
  <si>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</si>
  <si>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</si>
  <si>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</si>
  <si>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</si>
  <si>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</si>
  <si>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</si>
  <si>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</si>
  <si>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</si>
  <si>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</si>
  <si>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</si>
  <si>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</si>
  <si>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</si>
  <si>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</si>
  <si>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</si>
  <si>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</si>
  <si>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</si>
  <si>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</si>
  <si>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</si>
  <si>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</si>
  <si>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</si>
  <si>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</si>
  <si>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</si>
  <si>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</si>
  <si>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</si>
  <si>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</si>
  <si>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</si>
  <si>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</si>
  <si>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</si>
  <si>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</si>
  <si>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</si>
  <si>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</si>
  <si>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</si>
  <si>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</si>
  <si>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</si>
  <si>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</si>
  <si>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</si>
  <si>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</si>
  <si>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</si>
  <si>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</si>
  <si>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</si>
  <si>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</si>
  <si>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</si>
  <si>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</si>
  <si>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</si>
  <si>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</si>
  <si>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</si>
  <si>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</si>
  <si>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</si>
  <si>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</si>
  <si>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</si>
  <si>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</si>
  <si>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</si>
  <si>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</si>
  <si>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</si>
  <si>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</si>
  <si>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</si>
  <si>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</si>
  <si>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</si>
  <si>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</si>
  <si>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</si>
  <si>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</si>
  <si>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</si>
  <si>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</si>
  <si>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</si>
  <si>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</si>
  <si>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</si>
  <si>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</si>
  <si>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</si>
  <si>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</si>
  <si>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</si>
  <si>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</si>
  <si>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</si>
  <si>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</si>
  <si>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</si>
  <si>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</si>
  <si>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</si>
  <si>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</si>
  <si>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</si>
  <si>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</si>
  <si>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</si>
  <si>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</si>
  <si>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</si>
  <si>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</si>
  <si>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</si>
  <si>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</si>
  <si>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</si>
  <si>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</si>
  <si>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</si>
  <si>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</si>
  <si>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</si>
  <si>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</si>
  <si>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</si>
  <si>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</si>
  <si>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</si>
  <si>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</si>
  <si>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</si>
  <si>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</si>
  <si>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</si>
  <si>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</si>
  <si>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</si>
  <si>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</si>
  <si>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</si>
  <si>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</si>
  <si>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</si>
  <si>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</si>
  <si>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</si>
  <si>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</si>
  <si>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</si>
  <si>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</si>
  <si>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</si>
  <si>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</si>
  <si>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</si>
  <si>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</si>
  <si>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</si>
  <si>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</si>
  <si>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</si>
  <si>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</si>
  <si>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</si>
  <si>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</si>
  <si>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</si>
  <si>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</si>
  <si>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</si>
  <si>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</si>
  <si>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</si>
  <si>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</si>
  <si>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</si>
  <si>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</si>
  <si>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</si>
  <si>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</si>
  <si>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</si>
  <si>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</si>
  <si>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</si>
  <si>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</si>
  <si>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</si>
  <si>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</si>
  <si>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</si>
  <si>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</si>
  <si>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</si>
  <si>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</si>
  <si>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</si>
  <si>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</si>
  <si>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</si>
  <si>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</si>
  <si>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</si>
  <si>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</si>
  <si>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</si>
  <si>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</si>
  <si>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</si>
  <si>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</si>
  <si>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</si>
  <si>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</si>
  <si>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</si>
  <si>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</si>
  <si>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</si>
  <si>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</si>
  <si>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</si>
  <si>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</si>
  <si>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</si>
  <si>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</si>
  <si>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</si>
  <si>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</si>
  <si>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</si>
  <si>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</si>
  <si>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</si>
  <si>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</si>
  <si>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</si>
  <si>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</si>
  <si>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</si>
  <si>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</si>
  <si>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</si>
  <si>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</si>
  <si>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</si>
  <si>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</si>
  <si>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</si>
  <si>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</si>
  <si>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</si>
  <si>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</si>
  <si>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</si>
  <si>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</si>
  <si>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</si>
  <si>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</si>
  <si>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</si>
  <si>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</si>
  <si>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</si>
  <si>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</si>
  <si>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</si>
  <si>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</si>
  <si>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</si>
  <si>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</si>
  <si>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</si>
  <si>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</si>
  <si>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</si>
  <si>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</si>
  <si>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</si>
  <si>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</si>
  <si>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</si>
  <si>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</si>
  <si>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</si>
  <si>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</si>
  <si>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</si>
  <si>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</si>
  <si>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</si>
  <si>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</si>
  <si>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</si>
  <si>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</si>
  <si>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</si>
  <si>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</si>
  <si>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</si>
  <si>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</si>
  <si>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</si>
  <si>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</si>
  <si>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</si>
  <si>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</si>
  <si>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</si>
  <si>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</si>
  <si>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</si>
  <si>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</si>
  <si>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</si>
  <si>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</si>
  <si>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</si>
  <si>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</si>
  <si>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</si>
  <si>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</si>
  <si>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</si>
  <si>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</si>
  <si>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</si>
  <si>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</si>
  <si>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</si>
  <si>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</si>
  <si>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</si>
  <si>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</si>
  <si>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</si>
  <si>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</si>
  <si>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</si>
  <si>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</si>
  <si>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</si>
  <si>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</si>
  <si>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</si>
  <si>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</si>
  <si>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</si>
  <si>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</si>
  <si>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</si>
  <si>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</si>
  <si>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</si>
  <si>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</si>
  <si>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</si>
  <si>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</si>
  <si>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</si>
  <si>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</si>
  <si>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</si>
  <si>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</si>
  <si>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</si>
  <si>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</si>
  <si>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</si>
  <si>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</si>
  <si>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</si>
  <si>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</si>
  <si>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</si>
  <si>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</si>
  <si>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</si>
  <si>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</si>
  <si>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</si>
  <si>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</si>
  <si>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</si>
  <si>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</si>
  <si>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</si>
  <si>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</si>
  <si>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</si>
  <si>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</si>
  <si>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</si>
  <si>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</si>
  <si>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</si>
  <si>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</si>
  <si>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</si>
  <si>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</si>
  <si>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</si>
  <si>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</si>
  <si>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</si>
  <si>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</si>
  <si>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</si>
  <si>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</si>
  <si>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</si>
  <si>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</si>
  <si>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</si>
  <si>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</si>
  <si>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</si>
  <si>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</si>
  <si>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</si>
  <si>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</si>
  <si>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</si>
  <si>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</si>
  <si>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</si>
  <si>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</si>
  <si>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</si>
  <si>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</si>
  <si>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</si>
  <si>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</si>
  <si>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</si>
  <si>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</si>
  <si>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</si>
  <si>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</si>
  <si>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</si>
  <si>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</si>
  <si>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</si>
  <si>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</si>
  <si>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</si>
  <si>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</si>
  <si>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</si>
  <si>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</si>
  <si>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</si>
  <si>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</si>
  <si>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</si>
  <si>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</si>
  <si>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</si>
  <si>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</si>
  <si>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</si>
  <si>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</si>
  <si>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</si>
  <si>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</si>
  <si>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</si>
  <si>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</si>
  <si>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</si>
  <si>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</si>
  <si>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</si>
  <si>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</si>
  <si>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</si>
  <si>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</si>
  <si>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</si>
  <si>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</si>
  <si>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</si>
  <si>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</si>
  <si>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</si>
  <si>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</si>
  <si>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</si>
  <si>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</si>
  <si>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</si>
  <si>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</si>
  <si>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</si>
  <si>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</si>
  <si>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</si>
  <si>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</si>
  <si>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</si>
  <si>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</si>
  <si>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</si>
  <si>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</si>
  <si>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</si>
  <si>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</si>
  <si>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</si>
  <si>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</si>
  <si>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</si>
  <si>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</si>
  <si>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</si>
  <si>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</si>
  <si>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</si>
  <si>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</si>
  <si>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</si>
  <si>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</si>
  <si>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</si>
  <si>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</si>
  <si>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</si>
  <si>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</si>
  <si>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</si>
  <si>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</si>
  <si>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</si>
  <si>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</si>
  <si>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</si>
  <si>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</si>
  <si>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</si>
  <si>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</si>
  <si>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</si>
  <si>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</si>
  <si>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</si>
  <si>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</si>
  <si>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</si>
  <si>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</si>
  <si>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</si>
  <si>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</si>
  <si>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</si>
  <si>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</si>
  <si>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</si>
  <si>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</si>
  <si>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</si>
  <si>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</si>
  <si>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</si>
  <si>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</si>
  <si>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</si>
  <si>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</si>
  <si>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</si>
  <si>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</si>
  <si>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</si>
  <si>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</si>
  <si>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</si>
  <si>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</si>
  <si>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</si>
  <si>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</si>
  <si>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</si>
  <si>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</si>
  <si>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</si>
  <si>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</si>
  <si>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</si>
  <si>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</si>
  <si>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</si>
  <si>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</si>
  <si>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</si>
  <si>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</si>
  <si>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</si>
  <si>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</si>
  <si>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</si>
  <si>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</si>
  <si>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</si>
  <si>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</si>
  <si>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</si>
  <si>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</si>
  <si>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</si>
  <si>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</si>
  <si>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</si>
  <si>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</si>
  <si>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</si>
  <si>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</si>
  <si>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</si>
  <si>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</si>
  <si>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</si>
  <si>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</si>
  <si>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</si>
  <si>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</si>
  <si>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</si>
  <si>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</si>
  <si>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</si>
  <si>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</si>
  <si>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</si>
  <si>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</si>
  <si>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</si>
  <si>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</si>
  <si>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</si>
  <si>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</si>
  <si>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</si>
  <si>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</si>
  <si>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</si>
  <si>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</si>
  <si>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</si>
  <si>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</si>
  <si>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</si>
  <si>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</si>
  <si>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</si>
  <si>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</si>
  <si>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</si>
  <si>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</si>
  <si>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</si>
  <si>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</si>
  <si>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</si>
  <si>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</si>
  <si>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</si>
  <si>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</si>
  <si>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</si>
  <si>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</si>
  <si>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</si>
  <si>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</si>
  <si>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</si>
  <si>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</si>
  <si>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</si>
  <si>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</si>
  <si>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</si>
  <si>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</si>
  <si>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</si>
  <si>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</si>
  <si>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</si>
  <si>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</si>
  <si>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</si>
  <si>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</si>
  <si>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</si>
  <si>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</si>
  <si>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</si>
  <si>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</si>
  <si>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</si>
  <si>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</si>
  <si>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</si>
  <si>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</si>
  <si>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</si>
  <si>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</si>
  <si>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</si>
  <si>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</si>
  <si>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</si>
  <si>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</si>
  <si>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</si>
  <si>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</si>
  <si>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</si>
  <si>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</si>
  <si>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</si>
  <si>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</si>
  <si>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</si>
  <si>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</si>
  <si>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</si>
  <si>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</si>
  <si>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</si>
  <si>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</si>
  <si>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</si>
  <si>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</si>
  <si>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</si>
  <si>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</si>
  <si>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</si>
  <si>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</si>
  <si>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</si>
  <si>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</si>
  <si>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</si>
  <si>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</si>
  <si>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</si>
  <si>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</si>
  <si>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</si>
  <si>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</si>
  <si>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</si>
  <si>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</si>
  <si>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</si>
  <si>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</si>
  <si>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</si>
  <si>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</si>
  <si>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</si>
  <si>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</si>
  <si>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</si>
  <si>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</si>
  <si>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</si>
  <si>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</si>
  <si>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</si>
  <si>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</si>
  <si>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</si>
  <si>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</si>
  <si>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</si>
  <si>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</si>
  <si>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</si>
  <si>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</si>
  <si>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</si>
  <si>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</si>
  <si>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</si>
  <si>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</si>
  <si>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</si>
  <si>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</si>
  <si>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</si>
  <si>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</si>
  <si>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</si>
  <si>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</si>
  <si>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</si>
  <si>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</si>
  <si>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</si>
  <si>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</si>
  <si>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</si>
  <si>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</si>
  <si>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</si>
  <si>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</si>
  <si>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</si>
  <si>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</si>
  <si>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</si>
  <si>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</si>
  <si>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</si>
  <si>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</si>
  <si>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</si>
  <si>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</si>
  <si>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</si>
  <si>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</si>
  <si>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</si>
  <si>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</si>
  <si>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</si>
  <si>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</si>
  <si>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</si>
  <si>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</si>
  <si>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</si>
  <si>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</si>
  <si>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</si>
  <si>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</si>
  <si>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</si>
  <si>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</si>
  <si>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</si>
  <si>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</si>
  <si>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</si>
  <si>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</si>
  <si>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</si>
  <si>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</si>
  <si>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</si>
  <si>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</si>
  <si>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</si>
  <si>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</si>
  <si>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</si>
  <si>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</si>
  <si>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</si>
  <si>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</si>
  <si>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</si>
  <si>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</si>
  <si>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</si>
  <si>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</si>
  <si>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</si>
  <si>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</si>
  <si>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</si>
  <si>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</si>
  <si>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</si>
  <si>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</si>
  <si>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</si>
  <si>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</si>
  <si>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</si>
  <si>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</si>
  <si>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</si>
  <si>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</si>
  <si>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</si>
  <si>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</si>
  <si>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</si>
  <si>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</si>
  <si>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</si>
  <si>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</si>
  <si>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</si>
  <si>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</si>
  <si>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</si>
  <si>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</si>
  <si>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</si>
  <si>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</si>
  <si>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</si>
  <si>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</si>
  <si>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</si>
  <si>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</si>
  <si>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</si>
  <si>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</si>
  <si>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</si>
  <si>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</si>
  <si>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</si>
  <si>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</si>
  <si>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</si>
  <si>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</si>
  <si>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</si>
  <si>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</si>
  <si>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</si>
  <si>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</si>
  <si>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</si>
  <si>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</si>
  <si>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</si>
  <si>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</si>
  <si>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</si>
  <si>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</si>
  <si>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</si>
  <si>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</si>
  <si>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</si>
  <si>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</si>
  <si>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</si>
  <si>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</si>
  <si>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</si>
  <si>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</si>
  <si>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</si>
  <si>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</si>
  <si>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</si>
  <si>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</si>
  <si>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</si>
  <si>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</si>
  <si>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</si>
  <si>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</si>
  <si>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</si>
  <si>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</si>
  <si>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</si>
  <si>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</si>
  <si>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</si>
  <si>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</si>
  <si>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</si>
  <si>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</si>
  <si>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</si>
  <si>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</si>
  <si>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</si>
  <si>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</si>
  <si>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</si>
  <si>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</si>
  <si>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</si>
  <si>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</si>
  <si>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</si>
  <si>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</si>
  <si>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</si>
  <si>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</si>
  <si>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</si>
  <si>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</si>
  <si>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</si>
  <si>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</si>
  <si>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</si>
  <si>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</si>
  <si>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</si>
  <si>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</si>
  <si>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</si>
  <si>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</si>
  <si>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</si>
  <si>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</si>
  <si>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</si>
  <si>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</si>
  <si>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</si>
  <si>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</si>
  <si>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</si>
  <si>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</si>
  <si>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</si>
  <si>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</si>
  <si>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</si>
  <si>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</si>
  <si>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</si>
  <si>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</si>
  <si>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</si>
  <si>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</si>
  <si>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</si>
  <si>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</si>
  <si>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</si>
  <si>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</si>
  <si>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</si>
  <si>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</si>
  <si>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</si>
  <si>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</si>
  <si>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</si>
  <si>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</si>
  <si>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</si>
  <si>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</si>
  <si>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</si>
  <si>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</si>
  <si>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</si>
  <si>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</si>
  <si>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</si>
  <si>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</si>
  <si>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</si>
  <si>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</si>
  <si>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</si>
  <si>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</si>
  <si>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</si>
  <si>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</si>
  <si>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</si>
  <si>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</si>
  <si>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</si>
  <si>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</si>
  <si>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</si>
  <si>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</si>
  <si>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</si>
  <si>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</si>
  <si>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</si>
  <si>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</si>
  <si>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</si>
  <si>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</si>
  <si>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</si>
  <si>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</si>
  <si>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</si>
  <si>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</si>
  <si>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</si>
  <si>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</si>
  <si>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</si>
  <si>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</si>
  <si>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</si>
  <si>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</si>
  <si>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</si>
  <si>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</si>
  <si>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</si>
  <si>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</si>
  <si>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</si>
  <si>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</si>
  <si>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</si>
  <si>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</si>
  <si>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</si>
  <si>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</si>
  <si>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</si>
  <si>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</si>
  <si>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</si>
  <si>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</si>
  <si>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</si>
  <si>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</si>
  <si>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</si>
  <si>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</si>
  <si>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</si>
  <si>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</si>
  <si>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</si>
  <si>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</si>
  <si>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</si>
  <si>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</si>
  <si>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</si>
  <si>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</si>
  <si>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</si>
  <si>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</si>
  <si>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</si>
  <si>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</si>
  <si>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</si>
  <si>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</si>
  <si>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</si>
  <si>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</si>
  <si>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</si>
  <si>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</si>
  <si>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</si>
  <si>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</si>
  <si>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</si>
  <si>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</si>
  <si>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</si>
  <si>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</si>
  <si>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</si>
  <si>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</si>
  <si>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</si>
  <si>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</si>
  <si>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</si>
  <si>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</si>
  <si>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</si>
  <si>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</si>
  <si>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</si>
  <si>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</si>
  <si>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</si>
  <si>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</si>
  <si>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</si>
  <si>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</si>
  <si>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</si>
  <si>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</si>
  <si>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</si>
  <si>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</si>
  <si>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</si>
  <si>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</si>
  <si>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</si>
  <si>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</si>
  <si>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</si>
  <si>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</si>
  <si>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</si>
  <si>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</si>
  <si>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</si>
  <si>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</si>
  <si>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</si>
  <si>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</si>
  <si>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</si>
  <si>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</si>
  <si>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</si>
  <si>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</si>
  <si>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</si>
  <si>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</si>
  <si>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</si>
  <si>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</si>
  <si>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</si>
  <si>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</si>
  <si>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</si>
  <si>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</si>
  <si>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</si>
  <si>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</si>
  <si>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</si>
  <si>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</si>
  <si>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</si>
  <si>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</si>
  <si>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</si>
  <si>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</si>
  <si>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</si>
  <si>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</si>
  <si>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</si>
  <si>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</si>
  <si>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</si>
  <si>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</si>
  <si>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</si>
  <si>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</si>
  <si>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</si>
  <si>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</si>
  <si>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</si>
  <si>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</si>
  <si>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</si>
  <si>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</si>
  <si>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</si>
  <si>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</si>
  <si>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</si>
  <si>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</si>
  <si>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</si>
  <si>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</si>
  <si>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</si>
  <si>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</si>
  <si>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</si>
  <si>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</si>
  <si>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</si>
  <si>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</si>
  <si>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</si>
  <si>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</si>
  <si>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</si>
  <si>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</si>
  <si>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</si>
  <si>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</si>
  <si>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</si>
  <si>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</si>
  <si>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</si>
  <si>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</si>
  <si>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</si>
  <si>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</si>
  <si>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</si>
  <si>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</si>
  <si>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</si>
  <si>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</si>
  <si>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</si>
  <si>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</si>
  <si>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</si>
  <si>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</si>
  <si>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</si>
  <si>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</si>
  <si>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</si>
  <si>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</si>
  <si>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</si>
  <si>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</si>
  <si>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</si>
  <si>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</si>
  <si>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</si>
  <si>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</si>
  <si>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</si>
  <si>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</si>
  <si>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</si>
  <si>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</si>
  <si>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</si>
  <si>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</si>
  <si>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</si>
  <si>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</si>
  <si>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</si>
  <si>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</si>
  <si>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</si>
  <si>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</si>
  <si>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</si>
  <si>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</si>
  <si>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</si>
  <si>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</si>
  <si>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</si>
  <si>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</si>
  <si>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</si>
  <si>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</si>
  <si>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</si>
  <si>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</si>
  <si>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</si>
  <si>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</si>
  <si>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</si>
  <si>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</si>
  <si>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</si>
  <si>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</si>
  <si>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</si>
  <si>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</si>
  <si>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</si>
  <si>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</si>
  <si>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</si>
  <si>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</si>
  <si>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</si>
  <si>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</si>
  <si>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</si>
  <si>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</si>
  <si>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</si>
  <si>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</si>
  <si>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</si>
  <si>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</si>
  <si>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</si>
  <si>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</si>
  <si>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</si>
  <si>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</si>
  <si>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</si>
  <si>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</si>
  <si>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</si>
  <si>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</si>
  <si>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</si>
  <si>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</si>
  <si>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</si>
  <si>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</si>
  <si>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</si>
  <si>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</si>
  <si>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</si>
  <si>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</si>
  <si>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</si>
  <si>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</si>
  <si>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</si>
  <si>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</si>
  <si>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</si>
  <si>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</si>
  <si>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</si>
  <si>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</si>
  <si>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</si>
  <si>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</si>
  <si>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</si>
  <si>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</si>
  <si>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</si>
  <si>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</si>
  <si>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</si>
  <si>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</si>
  <si>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</si>
  <si>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</si>
  <si>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</si>
  <si>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</si>
  <si>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</si>
  <si>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</si>
  <si>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</si>
  <si>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</si>
  <si>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</si>
  <si>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</si>
  <si>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</si>
  <si>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</si>
  <si>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</si>
  <si>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</si>
  <si>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</si>
  <si>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</si>
  <si>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</si>
  <si>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</si>
  <si>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</si>
  <si>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</si>
  <si>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</si>
  <si>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</si>
  <si>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</si>
  <si>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</si>
  <si>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</si>
  <si>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</si>
  <si>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</si>
  <si>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</si>
  <si>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</si>
  <si>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</si>
  <si>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</si>
  <si>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</si>
  <si>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</si>
  <si>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</si>
  <si>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</si>
  <si>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</si>
  <si>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</si>
  <si>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</si>
  <si>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</si>
  <si>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</si>
  <si>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</si>
  <si>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</si>
  <si>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</si>
  <si>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</si>
  <si>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</si>
  <si>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</si>
  <si>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</si>
  <si>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</si>
  <si>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</si>
  <si>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</si>
  <si>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</si>
  <si>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</si>
  <si>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</si>
  <si>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</si>
  <si>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</si>
  <si>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</si>
  <si>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</si>
  <si>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</si>
  <si>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</si>
  <si>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</si>
  <si>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</si>
  <si>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</si>
  <si>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</si>
  <si>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</si>
  <si>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</si>
  <si>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</si>
  <si>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</si>
  <si>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</si>
  <si>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</si>
  <si>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</si>
  <si>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</si>
  <si>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</si>
  <si>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</si>
  <si>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</si>
  <si>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</si>
  <si>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</si>
  <si>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</si>
  <si>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</si>
  <si>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</si>
  <si>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</si>
  <si>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</si>
  <si>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</si>
  <si>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</si>
  <si>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</si>
  <si>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</si>
  <si>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</si>
  <si>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</si>
  <si>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</si>
  <si>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</si>
  <si>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</si>
  <si>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</si>
  <si>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</si>
  <si>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</si>
  <si>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</si>
  <si>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</si>
  <si>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</si>
  <si>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</si>
  <si>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</si>
  <si>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</si>
  <si>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</si>
  <si>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</si>
  <si>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</si>
  <si>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</si>
  <si>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</si>
  <si>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</si>
  <si>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</si>
  <si>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</si>
  <si>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</si>
  <si>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</si>
  <si>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</si>
  <si>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</si>
  <si>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</si>
  <si>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</si>
  <si>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</si>
  <si>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</si>
  <si>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</si>
  <si>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</si>
  <si>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</si>
  <si>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</si>
  <si>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</si>
  <si>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</si>
  <si>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</si>
  <si>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</si>
  <si>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</si>
  <si>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</si>
  <si>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</si>
  <si>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</si>
  <si>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</si>
  <si>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</si>
  <si>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</si>
  <si>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</si>
  <si>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</si>
  <si>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</si>
  <si>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</si>
  <si>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</si>
  <si>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</si>
  <si>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</si>
  <si>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</si>
  <si>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</si>
  <si>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</si>
  <si>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</si>
  <si>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</si>
  <si>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</si>
  <si>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</si>
  <si>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</si>
  <si>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</si>
  <si>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</si>
  <si>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</si>
  <si>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</si>
  <si>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</si>
  <si>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</si>
  <si>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</si>
  <si>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</si>
  <si>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</si>
  <si>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</si>
  <si>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</si>
  <si>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</si>
  <si>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</si>
  <si>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</si>
  <si>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</si>
  <si>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</si>
  <si>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</si>
  <si>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</si>
  <si>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</si>
  <si>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</si>
  <si>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</si>
  <si>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</si>
  <si>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</si>
  <si>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</si>
  <si>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</si>
  <si>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</si>
  <si>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</si>
  <si>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</si>
  <si>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</si>
  <si>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</si>
  <si>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</si>
  <si>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</si>
  <si>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</si>
  <si>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</si>
  <si>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</si>
  <si>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</si>
  <si>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</si>
  <si>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</si>
  <si>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</si>
  <si>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</si>
  <si>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</si>
  <si>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</si>
  <si>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</si>
  <si>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</si>
  <si>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</si>
  <si>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</si>
  <si>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</si>
  <si>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</si>
  <si>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</si>
  <si>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</si>
  <si>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</si>
  <si>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</si>
  <si>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</si>
  <si>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</si>
  <si>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</si>
  <si>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</si>
  <si>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</si>
  <si>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</si>
  <si>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</si>
  <si>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</si>
  <si>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</si>
  <si>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</si>
  <si>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</si>
  <si>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</si>
  <si>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</si>
  <si>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</si>
  <si>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</si>
  <si>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</si>
  <si>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</si>
  <si>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</si>
  <si>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</si>
  <si>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</si>
  <si>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</si>
  <si>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</si>
  <si>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</si>
  <si>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</si>
  <si>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</si>
  <si>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</si>
  <si>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</si>
  <si>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</si>
  <si>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</si>
  <si>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</si>
  <si>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</si>
  <si>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</si>
  <si>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</si>
  <si>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</si>
  <si>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</si>
  <si>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</si>
  <si>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</si>
  <si>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</si>
  <si>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</si>
  <si>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</si>
  <si>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</si>
  <si>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</si>
  <si>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</si>
  <si>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</si>
  <si>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</si>
  <si>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</si>
  <si>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</si>
  <si>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</si>
  <si>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</si>
  <si>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</si>
  <si>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</si>
  <si>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</si>
  <si>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</si>
  <si>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</si>
  <si>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</si>
  <si>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</si>
  <si>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</si>
  <si>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</si>
  <si>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</si>
  <si>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</si>
  <si>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</si>
  <si>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</si>
  <si>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</si>
  <si>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</si>
  <si>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</si>
  <si>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</si>
  <si>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</si>
  <si>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</si>
  <si>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</si>
  <si>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</si>
  <si>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</si>
  <si>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</si>
  <si>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</si>
  <si>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</si>
  <si>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</si>
  <si>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</si>
  <si>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</si>
  <si>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</si>
  <si>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</si>
  <si>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</si>
  <si>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</si>
  <si>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</si>
  <si>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</si>
  <si>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</si>
  <si>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</si>
  <si>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</si>
  <si>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</si>
  <si>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</si>
  <si>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</si>
  <si>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</si>
  <si>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</si>
  <si>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</si>
  <si>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</si>
  <si>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</si>
  <si>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</si>
  <si>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</si>
  <si>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</si>
  <si>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</si>
  <si>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</si>
  <si>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</si>
  <si>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</si>
  <si>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</si>
  <si>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</si>
  <si>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</si>
  <si>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</si>
  <si>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</si>
  <si>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</si>
  <si>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</si>
  <si>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</si>
  <si>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</si>
  <si>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</si>
  <si>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</si>
  <si>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</si>
  <si>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</si>
  <si>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</si>
  <si>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</si>
  <si>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</si>
  <si>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</si>
  <si>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</si>
  <si>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</si>
  <si>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</si>
  <si>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</si>
  <si>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</si>
  <si>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</si>
  <si>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</si>
  <si>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</si>
  <si>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</si>
  <si>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</si>
  <si>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</si>
  <si>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</si>
  <si>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</si>
  <si>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</si>
  <si>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</si>
  <si>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</si>
  <si>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</si>
  <si>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</si>
  <si>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</si>
  <si>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</si>
  <si>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</si>
  <si>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</si>
  <si>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</si>
  <si>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</si>
  <si>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</si>
  <si>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</si>
  <si>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</si>
  <si>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</si>
  <si>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</si>
  <si>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</si>
  <si>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</si>
  <si>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</si>
  <si>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</si>
  <si>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</si>
  <si>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</si>
  <si>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</si>
  <si>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</si>
  <si>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</si>
  <si>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</si>
  <si>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</si>
  <si>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</si>
  <si>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</si>
  <si>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</si>
  <si>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</si>
  <si>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</si>
  <si>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</si>
  <si>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</si>
  <si>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</si>
  <si>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</si>
  <si>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</si>
  <si>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</si>
  <si>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</si>
  <si>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</si>
  <si>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</si>
  <si>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</si>
  <si>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</si>
  <si>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</si>
  <si>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</si>
  <si>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</si>
  <si>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</si>
  <si>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</si>
  <si>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</si>
  <si>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</si>
  <si>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</si>
  <si>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</si>
  <si>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</si>
  <si>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</si>
  <si>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</si>
  <si>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</si>
  <si>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</si>
  <si>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</si>
  <si>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</si>
  <si>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</si>
  <si>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</si>
  <si>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</si>
  <si>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</si>
  <si>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</si>
  <si>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</si>
  <si>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</si>
  <si>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</si>
  <si>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</si>
  <si>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</si>
  <si>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</si>
  <si>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</si>
  <si>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</si>
  <si>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</si>
  <si>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</si>
  <si>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</si>
  <si>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</si>
  <si>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</si>
  <si>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</si>
  <si>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</si>
  <si>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</si>
  <si>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</si>
  <si>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</si>
  <si>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</si>
  <si>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</si>
  <si>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</si>
  <si>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</si>
  <si>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</si>
  <si>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</si>
  <si>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</si>
  <si>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</si>
  <si>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</si>
  <si>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</si>
  <si>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</si>
  <si>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</si>
  <si>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</si>
  <si>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</si>
  <si>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</si>
  <si>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</si>
  <si>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</si>
  <si>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</si>
  <si>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</si>
  <si>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</si>
  <si>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</si>
  <si>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</si>
  <si>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</si>
  <si>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</si>
  <si>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</si>
  <si>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</si>
  <si>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</si>
  <si>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</si>
  <si>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</si>
  <si>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</si>
  <si>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</si>
  <si>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</si>
  <si>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</si>
  <si>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</si>
  <si>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</si>
  <si>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</si>
  <si>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</si>
  <si>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</si>
  <si>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</si>
  <si>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</si>
  <si>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</si>
  <si>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</si>
  <si>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</si>
  <si>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</si>
  <si>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</si>
  <si>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</si>
  <si>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</si>
  <si>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</si>
  <si>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</si>
  <si>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</si>
  <si>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</si>
  <si>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</si>
  <si>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</si>
  <si>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</si>
  <si>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</si>
  <si>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</si>
  <si>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</si>
  <si>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</si>
  <si>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</si>
  <si>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</si>
  <si>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</si>
  <si>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</si>
  <si>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</si>
  <si>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</si>
  <si>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</si>
  <si>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</si>
  <si>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</si>
  <si>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</si>
  <si>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</si>
  <si>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</si>
  <si>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</si>
  <si>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</si>
  <si>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</si>
  <si>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</si>
  <si>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</si>
  <si>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</si>
  <si>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</si>
  <si>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</si>
  <si>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</si>
  <si>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</si>
  <si>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</si>
  <si>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</si>
  <si>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</si>
  <si>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</si>
  <si>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</si>
  <si>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</si>
  <si>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</si>
  <si>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</si>
  <si>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</si>
  <si>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</si>
  <si>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</si>
  <si>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</si>
  <si>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</si>
  <si>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</si>
  <si>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</si>
  <si>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</si>
  <si>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</si>
  <si>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</si>
  <si>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</si>
  <si>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</si>
  <si>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</si>
  <si>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</si>
  <si>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</si>
  <si>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</si>
  <si>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</si>
  <si>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</si>
  <si>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</si>
  <si>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</si>
  <si>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</si>
  <si>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</si>
  <si>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</si>
  <si>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</si>
  <si>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</si>
  <si>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</si>
  <si>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</si>
  <si>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</si>
  <si>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</si>
  <si>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</si>
  <si>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</si>
  <si>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</si>
  <si>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</si>
  <si>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</si>
  <si>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</si>
  <si>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</si>
  <si>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</si>
  <si>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</si>
  <si>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</si>
  <si>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</si>
  <si>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</si>
  <si>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</si>
  <si>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</si>
  <si>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</si>
  <si>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</si>
  <si>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</si>
  <si>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</si>
  <si>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</si>
  <si>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</si>
  <si>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</si>
  <si>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</si>
  <si>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</si>
  <si>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</si>
  <si>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</si>
  <si>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</si>
  <si>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</si>
  <si>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</si>
  <si>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</si>
  <si>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</si>
  <si>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</si>
  <si>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</si>
  <si>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</si>
  <si>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</si>
  <si>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</si>
  <si>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</si>
  <si>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</si>
  <si>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</si>
  <si>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</si>
  <si>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</si>
  <si>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</si>
  <si>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</si>
  <si>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</si>
  <si>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</si>
  <si>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</si>
  <si>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</si>
  <si>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</si>
  <si>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</si>
  <si>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</si>
  <si>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</si>
  <si>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</si>
  <si>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</si>
  <si>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</si>
  <si>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</si>
  <si>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</si>
  <si>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</si>
  <si>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</si>
  <si>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</si>
  <si>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</si>
  <si>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</si>
  <si>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</si>
  <si>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</si>
  <si>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</si>
  <si>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</si>
  <si>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</si>
  <si>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</si>
  <si>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</si>
  <si>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</si>
  <si>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</si>
  <si>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</si>
  <si>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</si>
  <si>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</si>
  <si>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</si>
  <si>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</si>
  <si>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</si>
  <si>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</si>
  <si>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</si>
  <si>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</si>
  <si>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</si>
  <si>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</si>
  <si>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</si>
  <si>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</si>
  <si>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</si>
  <si>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</si>
  <si>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</si>
  <si>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</si>
  <si>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</si>
  <si>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</si>
  <si>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</si>
  <si>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</si>
  <si>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</si>
  <si>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</si>
  <si>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</si>
  <si>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</si>
  <si>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</si>
  <si>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</si>
  <si>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</si>
  <si>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</si>
  <si>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</si>
  <si>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</si>
  <si>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</si>
  <si>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</si>
  <si>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</si>
  <si>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</si>
  <si>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</si>
  <si>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</si>
  <si>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</si>
  <si>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</si>
  <si>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</si>
  <si>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</si>
  <si>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</si>
  <si>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</si>
  <si>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</si>
  <si>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</si>
  <si>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</si>
  <si>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</si>
  <si>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</si>
  <si>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</si>
  <si>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</si>
  <si>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</si>
  <si>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</si>
  <si>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</si>
  <si>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</si>
  <si>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</si>
  <si>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</si>
  <si>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</si>
  <si>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</si>
  <si>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</si>
  <si>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</si>
  <si>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</si>
  <si>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</si>
  <si>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</si>
  <si>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</si>
  <si>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</si>
  <si>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</si>
  <si>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</si>
  <si>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</si>
  <si>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</si>
  <si>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</si>
  <si>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</si>
  <si>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</si>
  <si>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</si>
  <si>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</si>
  <si>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</si>
  <si>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</si>
  <si>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</si>
  <si>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</si>
  <si>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</si>
  <si>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</si>
  <si>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</si>
  <si>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</si>
  <si>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</si>
  <si>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</si>
  <si>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</si>
  <si>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</si>
  <si>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</si>
  <si>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</si>
  <si>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</si>
  <si>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</si>
  <si>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</si>
  <si>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</si>
  <si>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</si>
  <si>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</si>
  <si>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</si>
  <si>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</si>
  <si>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</si>
  <si>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</si>
  <si>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</si>
  <si>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</si>
  <si>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</si>
  <si>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</si>
  <si>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</si>
  <si>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</si>
  <si>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</si>
  <si>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</si>
  <si>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</si>
  <si>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</si>
  <si>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</si>
  <si>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</si>
  <si>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</si>
  <si>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</si>
  <si>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</si>
  <si>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</si>
  <si>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</si>
  <si>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</si>
  <si>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</si>
  <si>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</si>
  <si>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</si>
  <si>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</si>
  <si>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</si>
  <si>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</si>
  <si>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</si>
  <si>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</si>
  <si>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</si>
  <si>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</si>
  <si>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</si>
  <si>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</si>
  <si>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</si>
  <si>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</si>
  <si>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</si>
  <si>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</si>
  <si>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</si>
  <si>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</si>
  <si>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</si>
  <si>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</si>
  <si>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</si>
  <si>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</si>
  <si>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</si>
  <si>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</si>
  <si>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</si>
  <si>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</si>
  <si>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</si>
  <si>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</si>
  <si>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</si>
  <si>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</si>
  <si>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</si>
  <si>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</si>
  <si>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</si>
  <si>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</si>
  <si>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</si>
  <si>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</si>
  <si>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</si>
  <si>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</si>
  <si>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</si>
  <si>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</si>
  <si>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</si>
  <si>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</si>
  <si>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</si>
  <si>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</si>
  <si>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</si>
  <si>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</si>
  <si>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</si>
  <si>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</si>
  <si>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</si>
  <si>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</si>
  <si>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</si>
  <si>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</si>
  <si>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</si>
  <si>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</si>
  <si>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</si>
  <si>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</si>
  <si>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</si>
  <si>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</si>
  <si>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</si>
  <si>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</si>
  <si>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</si>
  <si>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</si>
  <si>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</si>
  <si>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</si>
  <si>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</si>
  <si>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</si>
  <si>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</si>
  <si>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</si>
  <si>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</si>
  <si>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</si>
  <si>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</si>
  <si>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</si>
  <si>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</si>
  <si>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</si>
  <si>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</si>
  <si>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</si>
  <si>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</si>
  <si>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</si>
  <si>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</si>
  <si>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</si>
  <si>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</si>
  <si>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</si>
  <si>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</si>
  <si>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</si>
  <si>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</si>
  <si>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</si>
  <si>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</si>
  <si>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</si>
  <si>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</si>
  <si>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</si>
  <si>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</si>
  <si>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</si>
  <si>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</si>
  <si>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</si>
  <si>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</si>
  <si>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</si>
  <si>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</si>
  <si>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</si>
  <si>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</si>
  <si>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</si>
  <si>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</si>
  <si>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</si>
  <si>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</si>
  <si>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</si>
  <si>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</si>
  <si>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</si>
  <si>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</si>
  <si>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</si>
  <si>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</si>
  <si>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</si>
  <si>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</si>
  <si>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</si>
  <si>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</si>
  <si>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</si>
  <si>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</si>
  <si>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</si>
  <si>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</si>
  <si>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</si>
  <si>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</si>
  <si>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</si>
  <si>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</si>
  <si>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</si>
  <si>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</si>
  <si>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</si>
  <si>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</si>
  <si>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</si>
  <si>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</si>
  <si>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</si>
  <si>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</si>
  <si>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</si>
  <si>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</si>
  <si>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</si>
  <si>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</si>
  <si>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</si>
  <si>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</si>
  <si>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</si>
  <si>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</si>
  <si>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</si>
  <si>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</si>
  <si>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</si>
  <si>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</si>
  <si>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</si>
  <si>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</si>
  <si>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</si>
  <si>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</si>
  <si>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</si>
  <si>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</si>
  <si>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</si>
  <si>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</si>
  <si>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</si>
  <si>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</si>
  <si>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</si>
  <si>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</si>
  <si>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</si>
  <si>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</si>
  <si>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</si>
  <si>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</si>
  <si>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</si>
  <si>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</si>
  <si>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</si>
  <si>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</si>
  <si>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</si>
  <si>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</si>
  <si>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</si>
  <si>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</si>
  <si>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</si>
  <si>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</si>
  <si>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</si>
  <si>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</si>
  <si>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</si>
  <si>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</si>
  <si>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</si>
  <si>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</si>
  <si>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</si>
  <si>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</si>
  <si>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</si>
  <si>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</si>
  <si>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</si>
  <si>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</si>
  <si>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</si>
  <si>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</si>
  <si>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</si>
  <si>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</si>
  <si>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</si>
  <si>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</si>
  <si>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</si>
  <si>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</si>
  <si>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</si>
  <si>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</si>
  <si>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</si>
  <si>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</si>
  <si>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</si>
  <si>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</si>
  <si>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</si>
  <si>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</si>
  <si>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</si>
  <si>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</si>
  <si>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</si>
  <si>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</si>
  <si>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</si>
  <si>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</si>
  <si>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</si>
  <si>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</si>
  <si>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</si>
  <si>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</si>
  <si>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</si>
  <si>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</si>
  <si>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</si>
  <si>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</si>
  <si>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</si>
  <si>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</si>
  <si>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</si>
  <si>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</si>
  <si>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</si>
  <si>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</si>
  <si>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</si>
  <si>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</si>
  <si>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</si>
  <si>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</si>
  <si>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</si>
  <si>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</si>
  <si>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</si>
  <si>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</si>
  <si>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</si>
  <si>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</si>
  <si>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</si>
  <si>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</si>
  <si>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</si>
  <si>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</si>
  <si>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</si>
  <si>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</si>
  <si>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</si>
  <si>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</si>
  <si>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</si>
  <si>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</si>
  <si>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</si>
  <si>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</si>
  <si>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</si>
  <si>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</si>
  <si>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</si>
  <si>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</si>
  <si>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</si>
  <si>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</si>
  <si>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</si>
  <si>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</si>
  <si>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</si>
  <si>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</si>
  <si>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</si>
  <si>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</si>
  <si>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</si>
  <si>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</si>
  <si>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</si>
  <si>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</si>
  <si>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</si>
  <si>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</si>
  <si>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</si>
  <si>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</si>
  <si>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</si>
  <si>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</si>
  <si>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</si>
  <si>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</si>
  <si>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</si>
  <si>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</si>
  <si>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</si>
  <si>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</si>
  <si>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</si>
  <si>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</si>
  <si>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</si>
  <si>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</si>
  <si>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</si>
  <si>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</si>
  <si>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</si>
  <si>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</si>
  <si>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</si>
  <si>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</si>
  <si>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</si>
  <si>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</si>
  <si>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</si>
  <si>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</si>
  <si>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</si>
  <si>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</si>
  <si>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</si>
  <si>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</si>
  <si>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</si>
  <si>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</si>
  <si>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</si>
  <si>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</si>
  <si>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</si>
  <si>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</si>
  <si>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</si>
  <si>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</si>
  <si>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</si>
  <si>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</si>
  <si>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</si>
  <si>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</si>
  <si>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</si>
  <si>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</si>
  <si>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</si>
  <si>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</si>
  <si>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</si>
  <si>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</si>
  <si>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</si>
  <si>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</si>
  <si>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</si>
  <si>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</si>
  <si>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</si>
  <si>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</si>
  <si>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</si>
  <si>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</si>
  <si>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</si>
  <si>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</si>
  <si>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</si>
  <si>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</si>
  <si>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</si>
  <si>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</si>
  <si>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</si>
  <si>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</si>
  <si>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</si>
  <si>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</si>
  <si>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</si>
  <si>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</si>
  <si>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</si>
  <si>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</si>
  <si>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</si>
  <si>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</si>
  <si>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</si>
  <si>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</si>
  <si>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</si>
  <si>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</si>
  <si>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</si>
  <si>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</si>
  <si>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</si>
  <si>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</si>
  <si>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</si>
  <si>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</si>
  <si>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</si>
  <si>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</si>
  <si>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</si>
  <si>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</si>
  <si>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</si>
  <si>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</si>
  <si>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</si>
  <si>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</si>
  <si>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</si>
  <si>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</si>
  <si>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</si>
  <si>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</si>
  <si>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</si>
  <si>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</si>
  <si>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</si>
  <si>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</si>
  <si>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</si>
  <si>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</si>
  <si>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</si>
  <si>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</si>
  <si>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</si>
  <si>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</si>
  <si>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</si>
  <si>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</si>
  <si>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</si>
  <si>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</si>
  <si>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</si>
  <si>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</si>
  <si>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</si>
  <si>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</si>
  <si>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</si>
  <si>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</si>
  <si>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</si>
  <si>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</si>
  <si>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</si>
  <si>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</si>
  <si>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</si>
  <si>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</si>
  <si>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</si>
  <si>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</si>
  <si>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</si>
  <si>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</si>
  <si>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</si>
  <si>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</si>
  <si>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</si>
  <si>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</si>
  <si>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</si>
  <si>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</si>
  <si>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</si>
  <si>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</si>
  <si>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</si>
  <si>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</si>
  <si>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</si>
  <si>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</si>
  <si>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</si>
  <si>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</si>
  <si>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</si>
  <si>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</si>
  <si>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</si>
  <si>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</si>
  <si>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</si>
  <si>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</si>
  <si>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</si>
  <si>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</si>
  <si>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</si>
  <si>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</si>
  <si>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</si>
  <si>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</si>
  <si>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</si>
  <si>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</si>
  <si>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</si>
  <si>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</si>
  <si>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</si>
  <si>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</si>
  <si>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</si>
  <si>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</si>
  <si>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</si>
  <si>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</si>
  <si>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</si>
  <si>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</si>
  <si>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</si>
  <si>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</si>
  <si>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</si>
  <si>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</si>
  <si>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</si>
  <si>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</si>
  <si>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</si>
  <si>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</si>
  <si>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</si>
  <si>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</si>
  <si>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</si>
  <si>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</si>
  <si>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</si>
  <si>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</si>
  <si>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</si>
  <si>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</si>
  <si>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</si>
  <si>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</si>
  <si>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</si>
  <si>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</si>
  <si>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</si>
  <si>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</si>
  <si>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</si>
  <si>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</si>
  <si>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</si>
  <si>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</si>
  <si>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</si>
  <si>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</si>
  <si>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</si>
  <si>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</si>
  <si>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</si>
  <si>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</si>
  <si>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</si>
  <si>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</si>
  <si>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</si>
  <si>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</si>
  <si>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</si>
  <si>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</si>
  <si>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</si>
  <si>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</si>
  <si>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</si>
  <si>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</si>
  <si>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</si>
  <si>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</si>
  <si>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</si>
  <si>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</si>
  <si>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</si>
  <si>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</si>
  <si>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</si>
  <si>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</si>
  <si>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</si>
  <si>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</si>
  <si>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</si>
  <si>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</si>
  <si>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</si>
  <si>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</si>
  <si>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</si>
  <si>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</si>
  <si>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</si>
  <si>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</si>
  <si>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</si>
  <si>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</si>
  <si>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</si>
  <si>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</si>
  <si>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</si>
  <si>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</si>
  <si>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</si>
  <si>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</si>
  <si>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</si>
  <si>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</si>
  <si>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</si>
  <si>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</si>
  <si>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</si>
  <si>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</si>
  <si>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</si>
  <si>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</si>
  <si>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</si>
  <si>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</si>
  <si>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</si>
  <si>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</si>
  <si>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</si>
  <si>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</si>
  <si>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</si>
  <si>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</si>
  <si>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</si>
  <si>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</si>
  <si>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</si>
  <si>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</si>
  <si>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</si>
  <si>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</si>
  <si>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</si>
  <si>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</si>
  <si>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</si>
  <si>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</si>
  <si>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</si>
  <si>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</si>
  <si>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</si>
  <si>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</si>
  <si>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</si>
  <si>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</si>
  <si>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</si>
  <si>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</si>
  <si>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</si>
  <si>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</si>
  <si>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</si>
  <si>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</si>
  <si>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</si>
  <si>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</si>
  <si>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</si>
  <si>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</si>
  <si>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</si>
  <si>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</si>
  <si>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</si>
  <si>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</si>
  <si>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</si>
  <si>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</si>
  <si>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</si>
  <si>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</si>
  <si>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</si>
  <si>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</si>
  <si>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</si>
  <si>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</si>
  <si>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</si>
  <si>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</si>
  <si>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</si>
  <si>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</si>
  <si>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</si>
  <si>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</si>
  <si>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</si>
  <si>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</si>
  <si>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</si>
  <si>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</si>
  <si>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</si>
  <si>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</si>
  <si>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</si>
  <si>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</si>
  <si>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</si>
  <si>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</si>
  <si>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</si>
  <si>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</si>
  <si>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</si>
  <si>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</si>
  <si>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</si>
  <si>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</si>
  <si>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</si>
  <si>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</si>
  <si>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</si>
  <si>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</si>
  <si>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</si>
  <si>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</si>
  <si>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</si>
  <si>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</si>
  <si>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</si>
  <si>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</si>
  <si>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</si>
  <si>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</si>
  <si>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</si>
  <si>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</si>
  <si>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</si>
  <si>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</si>
  <si>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</si>
  <si>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</si>
  <si>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</si>
  <si>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</si>
  <si>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</si>
  <si>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</si>
  <si>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</si>
  <si>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</si>
  <si>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</si>
  <si>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</si>
  <si>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</si>
  <si>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</si>
  <si>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</si>
  <si>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</si>
  <si>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</si>
  <si>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</si>
  <si>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</si>
  <si>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</si>
  <si>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</si>
  <si>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</si>
  <si>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</si>
  <si>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</si>
  <si>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</si>
  <si>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</si>
  <si>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</si>
  <si>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</si>
  <si>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</si>
  <si>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</si>
  <si>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</si>
  <si>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</si>
  <si>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</si>
  <si>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</si>
  <si>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</si>
  <si>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</si>
  <si>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</si>
  <si>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</si>
  <si>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</si>
  <si>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</si>
  <si>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</si>
  <si>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</si>
  <si>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</si>
  <si>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</si>
  <si>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</si>
  <si>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</si>
  <si>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</si>
  <si>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</si>
  <si>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</si>
  <si>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</si>
  <si>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</si>
  <si>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</si>
  <si>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</si>
  <si>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</si>
  <si>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</si>
  <si>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</si>
  <si>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</si>
  <si>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</si>
  <si>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</si>
  <si>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</si>
  <si>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</si>
  <si>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</si>
  <si>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</si>
  <si>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</si>
  <si>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</si>
  <si>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</si>
  <si>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</si>
  <si>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</si>
  <si>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</si>
  <si>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</si>
  <si>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</si>
  <si>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</si>
  <si>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</si>
  <si>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</si>
  <si>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</si>
  <si>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</si>
  <si>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</si>
  <si>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</si>
  <si>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</si>
  <si>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</si>
  <si>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</si>
  <si>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</si>
  <si>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</si>
  <si>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</si>
  <si>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</si>
  <si>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</si>
  <si>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</si>
  <si>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</si>
  <si>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</si>
  <si>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</si>
  <si>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</si>
  <si>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</si>
  <si>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</si>
  <si>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</si>
  <si>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</si>
  <si>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</si>
  <si>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</si>
  <si>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</si>
  <si>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</si>
  <si>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</si>
  <si>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</si>
  <si>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</si>
  <si>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</si>
  <si>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</si>
  <si>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</si>
  <si>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</si>
  <si>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</si>
  <si>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</si>
  <si>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</si>
  <si>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</si>
  <si>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</si>
  <si>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</si>
  <si>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</si>
  <si>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</si>
  <si>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</si>
  <si>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</si>
  <si>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</si>
  <si>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</si>
  <si>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</si>
  <si>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</si>
  <si>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</si>
  <si>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</si>
  <si>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</si>
  <si>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</si>
  <si>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</si>
  <si>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</si>
  <si>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</si>
  <si>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</si>
  <si>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</si>
  <si>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</si>
  <si>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</si>
  <si>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</si>
  <si>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</si>
  <si>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</si>
  <si>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</si>
  <si>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</si>
  <si>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</si>
  <si>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</si>
  <si>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</si>
  <si>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</si>
  <si>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</si>
  <si>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</si>
  <si>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</si>
  <si>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</si>
  <si>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</si>
  <si>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</si>
  <si>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</si>
  <si>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</si>
  <si>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</si>
  <si>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</si>
  <si>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</si>
  <si>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</si>
  <si>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</si>
  <si>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</si>
  <si>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</si>
  <si>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</si>
  <si>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</si>
  <si>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</si>
  <si>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</si>
  <si>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</si>
  <si>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</si>
  <si>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</si>
  <si>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</si>
  <si>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</si>
  <si>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</si>
  <si>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</si>
  <si>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</si>
  <si>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</si>
  <si>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</si>
  <si>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</si>
  <si>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</si>
  <si>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</si>
  <si>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</si>
  <si>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</si>
  <si>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</si>
  <si>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</si>
  <si>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</si>
  <si>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</si>
  <si>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</si>
  <si>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</si>
  <si>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</si>
  <si>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</si>
  <si>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</si>
  <si>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</si>
  <si>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</si>
  <si>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</si>
  <si>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</si>
  <si>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</si>
  <si>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</si>
  <si>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</si>
  <si>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</si>
  <si>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</si>
  <si>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</si>
  <si>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</si>
  <si>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</si>
  <si>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</si>
  <si>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</si>
  <si>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</si>
  <si>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</si>
  <si>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</si>
  <si>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</si>
  <si>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</si>
  <si>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</si>
  <si>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</si>
  <si>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</si>
  <si>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</si>
  <si>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</si>
  <si>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</si>
  <si>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</si>
  <si>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</si>
  <si>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</si>
  <si>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</si>
  <si>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</si>
  <si>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</si>
  <si>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</si>
  <si>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</si>
  <si>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</si>
  <si>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</si>
  <si>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</si>
  <si>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</si>
  <si>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</si>
  <si>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</si>
  <si>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</si>
  <si>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</si>
  <si>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</si>
  <si>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</si>
  <si>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</si>
  <si>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</si>
  <si>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</si>
  <si>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</si>
  <si>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</si>
  <si>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</si>
  <si>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</si>
  <si>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</si>
  <si>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</si>
  <si>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</si>
  <si>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</si>
  <si>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</si>
  <si>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</si>
  <si>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</si>
  <si>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</si>
  <si>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</si>
  <si>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</si>
  <si>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</si>
  <si>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</si>
  <si>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</si>
  <si>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</si>
  <si>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</si>
  <si>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</si>
  <si>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</si>
  <si>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</si>
  <si>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</si>
  <si>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</si>
  <si>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</si>
  <si>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</si>
  <si>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</si>
  <si>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</si>
  <si>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</si>
  <si>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</si>
  <si>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</si>
  <si>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</si>
  <si>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</si>
  <si>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</si>
  <si>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</si>
  <si>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</si>
  <si>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</si>
  <si>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</si>
  <si>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</si>
  <si>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</si>
  <si>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</si>
  <si>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</si>
  <si>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</si>
  <si>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</si>
  <si>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</si>
  <si>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</si>
  <si>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</si>
  <si>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</si>
  <si>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</si>
  <si>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</si>
  <si>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</si>
  <si>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</si>
  <si>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</si>
  <si>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</si>
  <si>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</si>
  <si>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</si>
  <si>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</si>
  <si>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</si>
  <si>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</si>
  <si>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</si>
  <si>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</si>
  <si>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</si>
  <si>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</si>
  <si>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</si>
  <si>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</si>
  <si>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</si>
  <si>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</si>
  <si>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</si>
  <si>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</si>
  <si>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</si>
  <si>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</si>
  <si>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</si>
  <si>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</si>
  <si>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</si>
  <si>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</si>
  <si>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</si>
  <si>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</si>
  <si>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</si>
  <si>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</si>
  <si>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</si>
  <si>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</si>
  <si>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</si>
  <si>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</si>
  <si>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</si>
  <si>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</si>
  <si>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</si>
  <si>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</si>
  <si>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</si>
  <si>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</si>
  <si>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</si>
  <si>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</si>
  <si>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</si>
  <si>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</si>
  <si>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</si>
  <si>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</si>
  <si>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</si>
  <si>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</si>
  <si>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</si>
  <si>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</si>
  <si>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</si>
  <si>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</si>
  <si>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</si>
  <si>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</si>
  <si>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</si>
  <si>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</si>
  <si>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</si>
  <si>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</si>
  <si>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</si>
  <si>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</si>
  <si>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</si>
  <si>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</si>
  <si>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</si>
  <si>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</si>
  <si>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</si>
  <si>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</si>
  <si>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</si>
  <si>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</si>
  <si>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</si>
  <si>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</si>
  <si>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</si>
  <si>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</si>
  <si>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</si>
  <si>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</si>
  <si>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</si>
  <si>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</si>
  <si>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</si>
  <si>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</si>
  <si>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</si>
  <si>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</si>
  <si>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</si>
  <si>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</si>
  <si>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</si>
  <si>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</si>
  <si>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</si>
  <si>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</si>
  <si>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</si>
  <si>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</si>
  <si>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</si>
  <si>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</si>
  <si>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</si>
  <si>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</si>
  <si>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</si>
  <si>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</si>
  <si>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</si>
  <si>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</si>
  <si>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</si>
  <si>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</si>
  <si>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</si>
  <si>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</si>
  <si>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</si>
  <si>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</si>
  <si>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</si>
  <si>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</si>
  <si>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</si>
  <si>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</si>
  <si>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</si>
  <si>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</si>
  <si>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</si>
  <si>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</si>
  <si>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</si>
  <si>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</si>
  <si>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</si>
  <si>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</si>
  <si>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</si>
  <si>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</si>
  <si>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</si>
  <si>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</si>
  <si>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</si>
  <si>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</si>
  <si>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</si>
  <si>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</si>
  <si>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</si>
  <si>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</si>
  <si>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</si>
  <si>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</si>
  <si>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</si>
  <si>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</si>
  <si>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</si>
  <si>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</si>
  <si>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</si>
  <si>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</si>
  <si>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</si>
  <si>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</si>
  <si>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</si>
  <si>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</si>
  <si>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</si>
  <si>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</si>
  <si>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</si>
  <si>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</si>
  <si>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</si>
  <si>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</si>
  <si>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</si>
  <si>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</si>
  <si>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</si>
  <si>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</si>
  <si>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</si>
  <si>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</si>
  <si>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</si>
  <si>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</si>
  <si>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</si>
  <si>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</si>
  <si>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</si>
  <si>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</si>
  <si>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</si>
  <si>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</si>
  <si>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</si>
  <si>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</si>
  <si>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</si>
  <si>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</si>
  <si>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</si>
  <si>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</si>
  <si>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</si>
  <si>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</si>
  <si>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</si>
  <si>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</si>
  <si>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</si>
  <si>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</si>
  <si>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</si>
  <si>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</si>
  <si>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</si>
  <si>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</si>
  <si>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</si>
  <si>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</si>
  <si>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</si>
  <si>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</si>
  <si>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</si>
  <si>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</si>
  <si>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</si>
  <si>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</si>
  <si>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</si>
  <si>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</si>
  <si>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</si>
  <si>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</si>
  <si>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</si>
  <si>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</si>
  <si>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</si>
  <si>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</si>
  <si>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</si>
  <si>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</si>
  <si>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</si>
  <si>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</si>
  <si>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</si>
  <si>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</si>
  <si>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</si>
  <si>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</si>
  <si>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</si>
  <si>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</si>
  <si>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</si>
  <si>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</si>
  <si>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</si>
  <si>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</si>
  <si>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</si>
  <si>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</si>
  <si>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</si>
  <si>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</si>
  <si>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</si>
  <si>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</si>
  <si>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</si>
  <si>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</si>
  <si>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</si>
  <si>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</si>
  <si>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</si>
  <si>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</si>
  <si>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</si>
  <si>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</si>
  <si>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</si>
  <si>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</si>
  <si>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</si>
  <si>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</si>
  <si>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</si>
  <si>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</si>
  <si>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</si>
  <si>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</si>
  <si>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</si>
  <si>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</si>
  <si>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</si>
  <si>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</si>
  <si>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</si>
  <si>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</si>
  <si>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</si>
  <si>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</si>
  <si>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</si>
  <si>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</si>
  <si>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</si>
  <si>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</si>
  <si>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</si>
  <si>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</si>
  <si>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</si>
  <si>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</si>
  <si>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</si>
  <si>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</si>
  <si>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</si>
  <si>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</si>
  <si>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</si>
  <si>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</si>
  <si>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</si>
  <si>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</si>
  <si>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</si>
  <si>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</si>
  <si>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</si>
  <si>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</si>
  <si>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</si>
  <si>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</si>
  <si>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</si>
  <si>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</si>
  <si>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</si>
  <si>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</si>
  <si>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</si>
  <si>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</si>
  <si>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</si>
  <si>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</si>
  <si>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</si>
  <si>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</si>
  <si>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</si>
  <si>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</si>
  <si>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</si>
  <si>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</si>
  <si>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</si>
  <si>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</si>
  <si>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</si>
  <si>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</si>
  <si>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</si>
  <si>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</si>
  <si>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</si>
  <si>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</si>
  <si>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</si>
  <si>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</si>
  <si>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</si>
  <si>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</si>
  <si>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</si>
  <si>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</si>
  <si>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</si>
  <si>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</si>
  <si>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</si>
  <si>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</si>
  <si>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</si>
  <si>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</si>
  <si>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</si>
  <si>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</si>
  <si>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</si>
  <si>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</si>
  <si>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</si>
  <si>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</si>
  <si>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</si>
  <si>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</si>
  <si>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</si>
  <si>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</si>
  <si>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</si>
  <si>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</si>
  <si>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</si>
  <si>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</si>
  <si>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</si>
  <si>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</si>
  <si>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</si>
  <si>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</si>
  <si>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</si>
  <si>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</si>
  <si>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</si>
  <si>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</si>
  <si>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</si>
  <si>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</si>
  <si>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</si>
  <si>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</si>
  <si>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</si>
  <si>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</si>
  <si>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</si>
  <si>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</si>
  <si>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</si>
  <si>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</si>
  <si>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</si>
  <si>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</si>
  <si>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</si>
  <si>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</si>
  <si>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</si>
  <si>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</si>
  <si>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</si>
  <si>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</si>
  <si>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</si>
  <si>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</si>
  <si>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</si>
  <si>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</si>
  <si>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</si>
  <si>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</si>
  <si>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</si>
  <si>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</si>
  <si>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</si>
  <si>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</si>
  <si>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</si>
  <si>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</si>
  <si>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</si>
  <si>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</si>
  <si>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</si>
  <si>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</si>
  <si>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</si>
  <si>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</si>
  <si>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</si>
  <si>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</si>
  <si>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</si>
  <si>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</si>
  <si>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</si>
  <si>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</si>
  <si>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</si>
  <si>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</si>
  <si>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</si>
  <si>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</si>
  <si>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</si>
  <si>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</si>
  <si>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</si>
  <si>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</si>
  <si>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</si>
  <si>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</si>
  <si>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</si>
  <si>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</si>
  <si>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</si>
  <si>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</si>
  <si>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</si>
  <si>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</si>
  <si>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</si>
  <si>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</si>
  <si>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</si>
  <si>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</si>
  <si>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</si>
  <si>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</si>
  <si>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</si>
  <si>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</si>
  <si>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</si>
  <si>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</si>
  <si>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</si>
  <si>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</si>
  <si>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</si>
  <si>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</si>
  <si>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</si>
  <si>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</si>
  <si>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</si>
  <si>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</si>
  <si>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</si>
  <si>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</si>
  <si>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</si>
  <si>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</si>
  <si>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</si>
  <si>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</si>
  <si>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</si>
  <si>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</si>
  <si>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</si>
  <si>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</si>
  <si>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</si>
  <si>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</si>
  <si>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</si>
  <si>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</si>
  <si>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</si>
  <si>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</si>
  <si>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</si>
  <si>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</si>
  <si>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</si>
  <si>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</si>
  <si>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</si>
  <si>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</si>
  <si>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</si>
  <si>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</si>
  <si>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</si>
  <si>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</si>
  <si>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</si>
  <si>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</si>
  <si>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</si>
  <si>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</si>
  <si>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</si>
  <si>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</si>
  <si>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</si>
  <si>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</si>
  <si>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</si>
  <si>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</si>
  <si>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</si>
  <si>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</si>
  <si>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</si>
  <si>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</si>
  <si>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</si>
  <si>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</si>
  <si>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</si>
  <si>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</si>
  <si>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</si>
  <si>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</si>
  <si>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</si>
  <si>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</si>
  <si>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</si>
  <si>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</si>
  <si>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</si>
  <si>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</si>
  <si>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</si>
  <si>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</si>
  <si>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</si>
  <si>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</si>
  <si>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</si>
  <si>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</si>
  <si>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</si>
  <si>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</si>
  <si>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</si>
  <si>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</si>
  <si>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</si>
  <si>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</si>
  <si>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</si>
  <si>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</si>
  <si>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</si>
  <si>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</si>
  <si>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</si>
  <si>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</si>
  <si>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</si>
  <si>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</si>
  <si>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</si>
  <si>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</si>
  <si>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</si>
  <si>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</si>
  <si>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</si>
  <si>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</si>
  <si>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</si>
  <si>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</si>
  <si>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</si>
  <si>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</si>
  <si>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</si>
  <si>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</si>
  <si>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</si>
  <si>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</si>
  <si>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</si>
  <si>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</si>
  <si>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</si>
  <si>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</si>
  <si>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</si>
  <si>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</si>
  <si>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</si>
  <si>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</si>
  <si>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</si>
  <si>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</si>
  <si>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</si>
  <si>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</si>
  <si>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</si>
  <si>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</si>
  <si>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</si>
  <si>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</si>
  <si>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</si>
  <si>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</si>
  <si>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</si>
  <si>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</si>
  <si>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</si>
  <si>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</si>
  <si>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</si>
  <si>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</si>
  <si>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</si>
  <si>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</si>
  <si>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</si>
  <si>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</si>
  <si>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</si>
  <si>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</si>
  <si>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</si>
  <si>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</si>
  <si>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</si>
  <si>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</si>
  <si>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</si>
  <si>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</si>
  <si>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</si>
  <si>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</si>
  <si>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</si>
  <si>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</si>
  <si>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</si>
  <si>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</si>
  <si>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</si>
  <si>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</si>
  <si>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</si>
  <si>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</si>
  <si>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</si>
  <si>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</si>
  <si>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</si>
  <si>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</si>
  <si>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</si>
  <si>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</si>
  <si>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</si>
  <si>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</si>
  <si>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</si>
  <si>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</si>
  <si>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</si>
  <si>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</si>
  <si>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</si>
  <si>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</si>
  <si>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</si>
  <si>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</si>
  <si>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</si>
  <si>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</si>
  <si>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</si>
  <si>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</si>
  <si>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</si>
  <si>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</si>
  <si>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</si>
  <si>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</si>
  <si>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</si>
  <si>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</si>
  <si>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</si>
  <si>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</si>
  <si>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</si>
  <si>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</si>
  <si>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</si>
  <si>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</si>
  <si>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</si>
  <si>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</si>
  <si>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</si>
  <si>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</si>
  <si>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</si>
  <si>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</si>
  <si>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</si>
  <si>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</si>
  <si>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</si>
  <si>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</si>
  <si>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</si>
  <si>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</si>
  <si>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</si>
  <si>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</si>
  <si>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</si>
  <si>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</si>
  <si>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</si>
  <si>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</si>
  <si>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</si>
  <si>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</si>
  <si>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</si>
  <si>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</si>
  <si>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</si>
  <si>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</si>
  <si>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</si>
  <si>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</si>
  <si>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</si>
  <si>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</si>
  <si>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</si>
  <si>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</si>
  <si>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</si>
  <si>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</si>
  <si>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</si>
  <si>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</si>
  <si>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</si>
  <si>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</si>
  <si>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</si>
  <si>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</si>
  <si>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</si>
  <si>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</si>
  <si>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</si>
  <si>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</si>
  <si>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</si>
  <si>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</si>
  <si>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</si>
  <si>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</si>
  <si>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</si>
  <si>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</si>
  <si>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</si>
  <si>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</si>
  <si>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</si>
  <si>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</si>
  <si>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</si>
  <si>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</si>
  <si>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</si>
  <si>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</si>
  <si>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</si>
  <si>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</si>
  <si>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</si>
  <si>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</si>
  <si>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</si>
  <si>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</si>
  <si>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</si>
  <si>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</si>
  <si>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</si>
  <si>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</si>
  <si>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</si>
  <si>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</si>
  <si>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</si>
  <si>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</si>
  <si>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</si>
  <si>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</si>
  <si>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</si>
  <si>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</si>
  <si>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</si>
  <si>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</si>
  <si>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</si>
  <si>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</si>
  <si>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</si>
  <si>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</si>
  <si>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</si>
  <si>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</si>
  <si>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</si>
  <si>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</si>
  <si>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</si>
  <si>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</si>
  <si>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</si>
  <si>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</si>
  <si>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</si>
  <si>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</si>
  <si>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</si>
  <si>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</si>
  <si>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</si>
  <si>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</si>
  <si>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</si>
  <si>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</si>
  <si>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</si>
  <si>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</si>
  <si>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</si>
  <si>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</si>
  <si>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</si>
  <si>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</si>
  <si>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</si>
  <si>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</si>
  <si>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</si>
  <si>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</si>
  <si>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</si>
  <si>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</si>
  <si>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</si>
  <si>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</si>
  <si>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</si>
  <si>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</si>
  <si>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</si>
  <si>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</si>
  <si>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</si>
  <si>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</si>
  <si>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</si>
  <si>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</si>
  <si>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</si>
  <si>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</si>
  <si>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</si>
  <si>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</si>
  <si>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</si>
  <si>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</si>
  <si>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</si>
  <si>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</si>
  <si>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</si>
  <si>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</si>
  <si>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</si>
  <si>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</si>
  <si>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</si>
  <si>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</si>
  <si>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</si>
  <si>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</si>
  <si>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</si>
  <si>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</si>
  <si>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</si>
  <si>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</si>
  <si>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</si>
  <si>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</si>
  <si>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</si>
  <si>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</si>
  <si>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</si>
  <si>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</si>
  <si>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</si>
  <si>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</si>
  <si>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</si>
  <si>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</si>
  <si>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</si>
  <si>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</si>
  <si>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</si>
  <si>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</si>
  <si>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</si>
  <si>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</si>
  <si>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</si>
  <si>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</si>
  <si>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</si>
  <si>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</si>
  <si>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</si>
  <si>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</si>
  <si>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</si>
  <si>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</si>
  <si>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</si>
  <si>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</si>
  <si>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</si>
  <si>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</si>
  <si>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</si>
  <si>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</si>
  <si>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</si>
  <si>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</si>
  <si>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</si>
  <si>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</si>
  <si>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</si>
  <si>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</si>
  <si>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</si>
  <si>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</si>
  <si>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</si>
  <si>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</si>
  <si>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</si>
  <si>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</si>
  <si>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</si>
  <si>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</si>
  <si>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</si>
  <si>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</si>
  <si>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</si>
  <si>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</si>
  <si>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</si>
  <si>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</si>
  <si>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</si>
  <si>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</si>
  <si>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</si>
  <si>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</si>
  <si>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</si>
  <si>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</si>
  <si>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</si>
  <si>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</si>
  <si>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</si>
  <si>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</si>
  <si>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</si>
  <si>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</si>
  <si>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</si>
  <si>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</si>
  <si>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</si>
  <si>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</si>
  <si>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</si>
  <si>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</si>
  <si>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</si>
  <si>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</si>
  <si>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</si>
  <si>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</si>
  <si>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</si>
  <si>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</si>
  <si>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</si>
  <si>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</si>
  <si>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</si>
  <si>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</si>
  <si>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</si>
  <si>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</si>
  <si>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</si>
  <si>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</si>
  <si>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</si>
  <si>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</si>
  <si>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</si>
  <si>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</si>
  <si>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</si>
  <si>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</si>
  <si>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</si>
  <si>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</si>
  <si>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</si>
  <si>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</si>
  <si>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</si>
  <si>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</si>
  <si>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</si>
  <si>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</si>
  <si>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</si>
  <si>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</si>
  <si>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</si>
  <si>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</si>
  <si>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</si>
  <si>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</si>
  <si>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</si>
  <si>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</si>
  <si>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</si>
  <si>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</si>
  <si>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</si>
  <si>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</si>
  <si>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</si>
  <si>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</si>
  <si>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</si>
  <si>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</si>
  <si>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</si>
  <si>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</si>
  <si>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</si>
  <si>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</si>
  <si>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</si>
  <si>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</si>
  <si>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</si>
  <si>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</si>
  <si>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</si>
  <si>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</si>
  <si>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</si>
  <si>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</si>
  <si>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</si>
  <si>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</si>
  <si>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</si>
  <si>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</si>
  <si>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</si>
  <si>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</si>
  <si>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</si>
  <si>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</si>
  <si>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</si>
  <si>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</si>
  <si>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</si>
  <si>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</si>
  <si>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</si>
  <si>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</si>
  <si>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</si>
  <si>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</si>
  <si>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</si>
  <si>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</si>
  <si>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</si>
  <si>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</si>
  <si>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</si>
  <si>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</si>
  <si>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</si>
  <si>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</si>
  <si>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</si>
  <si>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</si>
  <si>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</si>
  <si>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</si>
  <si>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</si>
  <si>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</si>
  <si>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</si>
  <si>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</si>
  <si>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</si>
  <si>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</si>
  <si>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</si>
  <si>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</si>
  <si>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</si>
  <si>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</si>
  <si>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</si>
  <si>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</si>
  <si>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</si>
  <si>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</si>
  <si>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</si>
  <si>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</si>
  <si>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</si>
  <si>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</si>
  <si>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</si>
  <si>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</si>
  <si>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</si>
  <si>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</si>
  <si>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</si>
  <si>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</si>
  <si>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</si>
  <si>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</si>
  <si>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</si>
  <si>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</si>
  <si>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</si>
  <si>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</si>
  <si>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</si>
  <si>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</si>
  <si>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</si>
  <si>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</si>
  <si>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</si>
  <si>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</si>
  <si>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</si>
  <si>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</si>
  <si>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</si>
  <si>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</si>
  <si>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</si>
  <si>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</si>
  <si>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</si>
  <si>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</si>
  <si>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</si>
  <si>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</si>
  <si>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</si>
  <si>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</si>
  <si>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</si>
  <si>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</si>
  <si>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</si>
  <si>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</si>
  <si>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</si>
  <si>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</si>
  <si>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</si>
  <si>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</si>
  <si>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</si>
  <si>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</si>
  <si>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</si>
  <si>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</si>
  <si>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</si>
  <si>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</si>
  <si>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</si>
  <si>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</si>
  <si>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</si>
  <si>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</si>
  <si>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</si>
  <si>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</si>
  <si>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</si>
  <si>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</si>
  <si>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</si>
  <si>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</si>
  <si>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</si>
  <si>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</si>
  <si>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</si>
  <si>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</si>
  <si>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</si>
  <si>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</si>
  <si>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</si>
  <si>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</si>
  <si>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</si>
  <si>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</si>
  <si>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</si>
  <si>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</si>
  <si>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</si>
  <si>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</si>
  <si>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</si>
  <si>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</si>
  <si>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</si>
  <si>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</si>
  <si>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</si>
  <si>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</si>
  <si>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</si>
  <si>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</si>
  <si>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</si>
  <si>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</si>
  <si>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</si>
  <si>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</si>
  <si>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</si>
  <si>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</si>
  <si>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</si>
  <si>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</si>
  <si>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</si>
  <si>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</si>
  <si>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</si>
  <si>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</si>
  <si>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</si>
  <si>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</si>
  <si>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</si>
  <si>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</si>
  <si>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</si>
  <si>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</si>
  <si>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</si>
  <si>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</si>
  <si>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</si>
  <si>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</si>
  <si>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</si>
  <si>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</si>
  <si>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</si>
  <si>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</si>
  <si>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</si>
  <si>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</si>
  <si>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</si>
  <si>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</si>
  <si>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</si>
  <si>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</si>
  <si>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</si>
  <si>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</si>
  <si>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</si>
  <si>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</si>
  <si>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</si>
  <si>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</si>
  <si>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</si>
  <si>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</si>
  <si>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</si>
  <si>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</si>
  <si>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</si>
  <si>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</si>
  <si>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</si>
  <si>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</si>
  <si>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</si>
  <si>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</si>
  <si>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</si>
  <si>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</si>
  <si>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</si>
  <si>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</si>
  <si>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</si>
  <si>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</si>
  <si>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</si>
  <si>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</si>
  <si>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</si>
  <si>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</si>
  <si>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</si>
  <si>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</si>
  <si>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</si>
  <si>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</si>
  <si>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</si>
  <si>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</si>
  <si>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</si>
  <si>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</si>
  <si>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</si>
  <si>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</si>
  <si>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</si>
  <si>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</si>
  <si>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</si>
  <si>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</si>
  <si>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</si>
  <si>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</si>
  <si>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</si>
  <si>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</si>
  <si>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</si>
  <si>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</si>
  <si>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</si>
  <si>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</si>
  <si>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</si>
  <si>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</si>
  <si>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</si>
  <si>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</si>
  <si>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</si>
  <si>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</si>
  <si>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</si>
  <si>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</si>
  <si>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</si>
  <si>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</si>
  <si>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</si>
  <si>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</si>
  <si>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</si>
  <si>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</si>
  <si>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</si>
  <si>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</si>
  <si>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</si>
  <si>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</si>
  <si>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</si>
  <si>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</si>
  <si>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</si>
  <si>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</si>
  <si>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</si>
  <si>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</si>
  <si>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</si>
  <si>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</si>
  <si>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</si>
  <si>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</si>
  <si>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</si>
  <si>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</si>
  <si>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</si>
  <si>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</si>
  <si>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</si>
  <si>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</si>
  <si>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</si>
  <si>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</si>
  <si>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</si>
  <si>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</si>
  <si>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</si>
  <si>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</si>
  <si>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</si>
  <si>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</si>
  <si>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</si>
  <si>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</si>
  <si>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</si>
  <si>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</si>
  <si>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</si>
  <si>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</si>
  <si>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</si>
  <si>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</si>
  <si>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</si>
  <si>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</si>
  <si>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</si>
  <si>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</si>
  <si>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</si>
  <si>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</si>
  <si>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</si>
  <si>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</si>
  <si>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</si>
  <si>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</si>
  <si>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</si>
  <si>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</si>
  <si>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</si>
  <si>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</si>
  <si>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</si>
  <si>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</si>
  <si>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</si>
  <si>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</si>
  <si>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</si>
  <si>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</si>
  <si>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</si>
  <si>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</si>
  <si>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</si>
  <si>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</si>
  <si>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</si>
  <si>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</si>
  <si>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</si>
  <si>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</si>
  <si>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</si>
  <si>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</si>
  <si>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</si>
  <si>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</si>
  <si>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</si>
  <si>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</si>
  <si>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</si>
  <si>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</si>
  <si>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</si>
  <si>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</si>
  <si>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</si>
  <si>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</si>
  <si>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</si>
  <si>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</si>
  <si>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</si>
  <si>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</si>
  <si>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</si>
  <si>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</si>
  <si>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</si>
  <si>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</si>
  <si>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</si>
  <si>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</si>
  <si>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</si>
  <si>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</si>
  <si>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</si>
  <si>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</si>
  <si>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</si>
  <si>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</si>
  <si>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</si>
  <si>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</si>
  <si>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</si>
  <si>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</si>
  <si>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</si>
  <si>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</si>
  <si>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</si>
  <si>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</si>
  <si>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</si>
  <si>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</si>
  <si>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</si>
  <si>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</si>
  <si>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</si>
  <si>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</si>
  <si>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</si>
  <si>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</si>
  <si>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</si>
  <si>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</si>
  <si>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</si>
  <si>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</si>
  <si>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</si>
  <si>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</si>
  <si>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</si>
  <si>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</si>
  <si>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</si>
  <si>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</si>
  <si>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</si>
  <si>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</si>
  <si>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</si>
  <si>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</si>
  <si>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</si>
  <si>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</si>
  <si>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</si>
  <si>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</si>
  <si>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</si>
  <si>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</si>
  <si>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</si>
  <si>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</si>
  <si>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</si>
  <si>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</si>
  <si>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</si>
  <si>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</si>
  <si>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</si>
  <si>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</si>
  <si>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</si>
  <si>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</si>
  <si>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</si>
  <si>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</si>
  <si>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</si>
  <si>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</si>
  <si>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</si>
  <si>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</si>
  <si>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</si>
  <si>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</si>
  <si>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</si>
  <si>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</si>
  <si>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</si>
  <si>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</si>
  <si>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</si>
  <si>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</si>
  <si>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</si>
  <si>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</si>
  <si>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</si>
  <si>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</si>
  <si>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</si>
  <si>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</si>
  <si>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</si>
  <si>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</si>
  <si>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</si>
  <si>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</si>
  <si>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</si>
  <si>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</si>
  <si>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</si>
  <si>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</si>
  <si>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</si>
  <si>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</si>
  <si>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</si>
  <si>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</si>
  <si>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</si>
  <si>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</si>
  <si>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</si>
  <si>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</si>
  <si>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</si>
  <si>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</si>
  <si>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</si>
  <si>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</si>
  <si>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</si>
  <si>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</si>
  <si>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</si>
  <si>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</si>
  <si>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</si>
  <si>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</si>
  <si>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</si>
  <si>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</si>
  <si>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</si>
  <si>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</si>
  <si>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</si>
  <si>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</si>
  <si>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</si>
  <si>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</si>
  <si>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</si>
  <si>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</si>
  <si>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</si>
  <si>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</si>
  <si>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</si>
  <si>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</si>
  <si>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</si>
  <si>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</si>
  <si>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</si>
  <si>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</si>
  <si>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</si>
  <si>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</si>
  <si>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</si>
  <si>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</si>
  <si>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</si>
  <si>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</si>
  <si>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</si>
  <si>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</si>
  <si>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</si>
  <si>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</si>
  <si>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</si>
  <si>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</si>
  <si>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</si>
  <si>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</si>
  <si>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</si>
  <si>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</si>
  <si>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</si>
  <si>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</si>
  <si>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</si>
  <si>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</si>
  <si>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</si>
  <si>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</si>
  <si>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</si>
  <si>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</si>
  <si>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</si>
  <si>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</si>
  <si>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</si>
  <si>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</si>
  <si>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</si>
  <si>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</si>
  <si>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</si>
  <si>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</si>
  <si>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</si>
  <si>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</si>
  <si>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</si>
  <si>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</si>
  <si>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</si>
  <si>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</si>
  <si>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</si>
  <si>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</si>
  <si>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</si>
  <si>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</si>
  <si>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</si>
  <si>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</si>
  <si>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</si>
  <si>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</si>
  <si>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</si>
  <si>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</si>
  <si>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</si>
  <si>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</si>
  <si>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</si>
  <si>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</si>
  <si>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</si>
  <si>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</si>
  <si>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</si>
  <si>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</si>
  <si>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</si>
  <si>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</si>
  <si>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</si>
  <si>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</si>
  <si>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</si>
  <si>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</si>
  <si>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</si>
  <si>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</si>
  <si>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</si>
  <si>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</si>
  <si>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</si>
  <si>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</si>
  <si>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</si>
  <si>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</si>
  <si>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</si>
  <si>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</si>
  <si>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</si>
  <si>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</si>
  <si>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</si>
  <si>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</si>
  <si>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</si>
  <si>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</si>
  <si>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</si>
  <si>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</si>
  <si>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</si>
  <si>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</si>
  <si>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</si>
  <si>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</si>
  <si>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</si>
  <si>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</si>
  <si>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</si>
  <si>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</si>
  <si>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</si>
  <si>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</si>
  <si>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</si>
  <si>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</si>
  <si>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</si>
  <si>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</si>
  <si>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</si>
  <si>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</si>
  <si>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</si>
  <si>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</si>
  <si>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</si>
  <si>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</si>
  <si>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</si>
  <si>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</si>
  <si>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</si>
  <si>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</si>
  <si>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</si>
  <si>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</si>
  <si>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</si>
  <si>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</si>
  <si>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</si>
  <si>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</si>
  <si>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</si>
  <si>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</si>
  <si>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</si>
  <si>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</si>
  <si>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</si>
  <si>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</si>
  <si>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</si>
  <si>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</si>
  <si>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</si>
  <si>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</si>
  <si>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</si>
  <si>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</si>
  <si>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</si>
  <si>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</si>
  <si>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</si>
  <si>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</si>
  <si>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</si>
  <si>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</si>
  <si>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</si>
  <si>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</si>
  <si>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</si>
  <si>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</si>
  <si>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</si>
  <si>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</si>
  <si>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</si>
  <si>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</si>
  <si>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</si>
  <si>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</si>
  <si>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</si>
  <si>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</si>
  <si>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</si>
  <si>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</si>
  <si>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</si>
  <si>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</si>
  <si>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</si>
  <si>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</si>
  <si>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</si>
  <si>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</si>
  <si>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</si>
  <si>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</si>
  <si>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</si>
  <si>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</si>
  <si>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</si>
  <si>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</si>
  <si>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</si>
  <si>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</si>
  <si>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</si>
  <si>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</si>
  <si>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</si>
  <si>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</si>
  <si>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</si>
  <si>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</si>
  <si>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</si>
  <si>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</si>
  <si>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</si>
  <si>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</si>
  <si>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</si>
  <si>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</si>
  <si>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</si>
  <si>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</si>
  <si>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</si>
  <si>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</si>
  <si>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</si>
  <si>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</si>
  <si>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</si>
  <si>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</si>
  <si>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</si>
  <si>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</si>
  <si>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</si>
  <si>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</si>
  <si>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</si>
  <si>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</si>
  <si>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</si>
  <si>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</si>
  <si>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</si>
  <si>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</si>
  <si>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</si>
  <si>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</si>
  <si>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</si>
  <si>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</si>
  <si>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</si>
  <si>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</si>
  <si>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</si>
  <si>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</si>
  <si>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</si>
  <si>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</si>
  <si>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</si>
  <si>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</si>
  <si>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</si>
  <si>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</si>
  <si>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</si>
  <si>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</si>
  <si>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</si>
  <si>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</si>
  <si>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</si>
  <si>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</si>
  <si>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</si>
  <si>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</si>
  <si>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</si>
  <si>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</si>
  <si>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</si>
  <si>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</si>
  <si>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</si>
  <si>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</si>
  <si>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</si>
  <si>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</si>
  <si>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</si>
  <si>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</si>
  <si>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</si>
  <si>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</si>
  <si>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</si>
  <si>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</si>
  <si>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</si>
  <si>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</si>
  <si>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</si>
  <si>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</si>
  <si>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</si>
  <si>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</si>
  <si>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</si>
  <si>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</si>
  <si>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</si>
  <si>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</si>
  <si>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</si>
  <si>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</si>
  <si>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</si>
  <si>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</si>
  <si>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</si>
  <si>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</si>
  <si>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</si>
  <si>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</si>
  <si>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</si>
  <si>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</si>
  <si>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</si>
  <si>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</si>
  <si>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</si>
  <si>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</si>
  <si>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</si>
  <si>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</si>
  <si>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</si>
  <si>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</si>
  <si>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</si>
  <si>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</si>
  <si>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</si>
  <si>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</si>
  <si>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</si>
  <si>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</si>
  <si>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</si>
  <si>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</si>
  <si>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</si>
  <si>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</si>
  <si>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</si>
  <si>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</si>
  <si>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</si>
  <si>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</si>
  <si>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</si>
  <si>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</si>
  <si>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</si>
  <si>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</si>
  <si>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</si>
  <si>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</si>
  <si>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</si>
  <si>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</si>
  <si>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</si>
  <si>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</si>
  <si>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</si>
  <si>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</si>
  <si>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</si>
  <si>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</si>
  <si>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</si>
  <si>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</si>
  <si>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</si>
  <si>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</si>
  <si>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</si>
  <si>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</si>
  <si>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</si>
  <si>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</si>
  <si>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</si>
  <si>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</si>
  <si>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</si>
  <si>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</si>
  <si>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</si>
  <si>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</si>
  <si>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</si>
  <si>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</si>
  <si>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</si>
  <si>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</si>
  <si>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</si>
  <si>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</si>
  <si>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</si>
  <si>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</si>
  <si>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</si>
  <si>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</si>
  <si>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</si>
  <si>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</si>
  <si>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</si>
  <si>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</si>
  <si>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</si>
  <si>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</si>
  <si>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</si>
  <si>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</si>
  <si>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</si>
  <si>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</si>
  <si>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</si>
  <si>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</si>
  <si>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</si>
  <si>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</si>
  <si>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</si>
  <si>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</si>
  <si>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</si>
  <si>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</si>
  <si>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</si>
  <si>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</si>
  <si>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</si>
  <si>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</si>
  <si>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</si>
  <si>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</si>
  <si>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</si>
  <si>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</si>
  <si>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</si>
  <si>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</si>
  <si>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</si>
  <si>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</si>
  <si>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</si>
  <si>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</si>
  <si>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</si>
  <si>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</si>
  <si>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</si>
  <si>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</si>
  <si>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</si>
  <si>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</si>
  <si>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</si>
  <si>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</si>
  <si>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</si>
  <si>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</si>
  <si>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</si>
  <si>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</si>
  <si>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</si>
  <si>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</si>
  <si>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</si>
  <si>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</si>
  <si>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</si>
  <si>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</si>
  <si>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</si>
  <si>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</si>
  <si>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</si>
  <si>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</si>
  <si>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</si>
  <si>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</si>
  <si>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</si>
  <si>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</si>
  <si>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</si>
  <si>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</si>
  <si>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</si>
  <si>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</si>
  <si>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</si>
  <si>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</si>
  <si>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</si>
  <si>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</si>
  <si>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</si>
  <si>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</si>
  <si>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</si>
  <si>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</si>
  <si>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</si>
  <si>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</si>
  <si>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</si>
  <si>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</si>
  <si>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</si>
  <si>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</si>
  <si>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</si>
  <si>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</si>
  <si>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</si>
  <si>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</si>
  <si>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</si>
  <si>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</si>
  <si>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</si>
  <si>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</si>
  <si>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</si>
  <si>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</si>
  <si>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</si>
  <si>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</si>
  <si>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</si>
  <si>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</si>
  <si>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</si>
  <si>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</si>
  <si>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</si>
  <si>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</si>
  <si>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</si>
  <si>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</si>
  <si>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</si>
  <si>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</si>
  <si>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</si>
  <si>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</si>
  <si>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</si>
  <si>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</si>
  <si>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</si>
  <si>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</si>
  <si>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</si>
  <si>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</si>
  <si>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</si>
  <si>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</si>
  <si>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</si>
  <si>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</si>
  <si>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</si>
  <si>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</si>
  <si>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</si>
  <si>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</si>
  <si>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</si>
  <si>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</si>
  <si>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</si>
  <si>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</si>
  <si>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</si>
  <si>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</si>
  <si>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</si>
  <si>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</si>
  <si>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</si>
  <si>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</si>
  <si>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</si>
  <si>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</si>
  <si>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</si>
  <si>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</si>
  <si>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</si>
  <si>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</si>
  <si>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</si>
  <si>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</si>
  <si>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</si>
  <si>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</si>
  <si>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</si>
  <si>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</si>
  <si>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</si>
  <si>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</si>
  <si>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</si>
  <si>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</si>
  <si>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</si>
  <si>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</si>
  <si>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</si>
  <si>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</si>
  <si>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</si>
  <si>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</si>
  <si>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</si>
  <si>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</si>
  <si>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</si>
  <si>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</si>
  <si>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</si>
  <si>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</si>
  <si>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</si>
  <si>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</si>
  <si>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</si>
  <si>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</si>
  <si>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</si>
  <si>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</si>
  <si>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</si>
  <si>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</si>
  <si>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</si>
  <si>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</si>
  <si>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</si>
  <si>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</si>
  <si>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</si>
  <si>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</si>
  <si>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</si>
  <si>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</si>
  <si>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</si>
  <si>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</si>
  <si>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</si>
  <si>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</si>
  <si>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</si>
  <si>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</si>
  <si>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</si>
  <si>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</si>
  <si>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</si>
  <si>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</si>
  <si>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</si>
  <si>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</si>
  <si>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</si>
  <si>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</si>
  <si>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</si>
  <si>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</si>
  <si>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</si>
  <si>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</si>
  <si>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</si>
  <si>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</si>
  <si>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</si>
  <si>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</si>
  <si>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</si>
  <si>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</si>
  <si>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</si>
  <si>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</si>
  <si>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</si>
  <si>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</si>
  <si>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</si>
  <si>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</si>
  <si>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</si>
  <si>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</si>
  <si>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</si>
  <si>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</si>
  <si>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</si>
  <si>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</si>
  <si>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</si>
  <si>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</si>
  <si>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</si>
  <si>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</si>
  <si>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</si>
  <si>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</si>
  <si>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</si>
  <si>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</si>
  <si>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</si>
  <si>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</si>
  <si>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</si>
  <si>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</si>
  <si>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</si>
  <si>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</si>
  <si>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</si>
  <si>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</si>
  <si>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</si>
  <si>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</si>
  <si>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</si>
  <si>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</si>
  <si>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</si>
  <si>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</si>
  <si>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</si>
  <si>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</si>
  <si>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</si>
  <si>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</si>
  <si>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</si>
  <si>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</si>
  <si>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</si>
  <si>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</si>
  <si>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</si>
  <si>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</si>
  <si>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</si>
  <si>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</si>
  <si>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</si>
  <si>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</si>
  <si>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</si>
  <si>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</si>
  <si>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</si>
  <si>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</si>
  <si>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</si>
  <si>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</si>
  <si>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</si>
  <si>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</si>
  <si>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</si>
  <si>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</si>
  <si>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</si>
  <si>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</si>
  <si>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</si>
  <si>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</si>
  <si>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</si>
  <si>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</si>
  <si>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</si>
  <si>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</si>
  <si>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</si>
  <si>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</si>
  <si>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</si>
  <si>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</si>
  <si>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</si>
  <si>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</si>
  <si>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</si>
  <si>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</si>
  <si>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</si>
  <si>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</si>
  <si>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</si>
  <si>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</si>
  <si>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</si>
  <si>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</si>
  <si>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</si>
  <si>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</si>
  <si>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</si>
  <si>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</si>
  <si>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</si>
  <si>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</si>
  <si>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</si>
  <si>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</si>
  <si>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</si>
  <si>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</si>
  <si>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</si>
  <si>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</si>
  <si>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</si>
  <si>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</si>
  <si>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</si>
  <si>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</si>
  <si>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</si>
  <si>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</si>
  <si>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</si>
  <si>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</si>
  <si>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</si>
  <si>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</si>
  <si>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</si>
  <si>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</si>
  <si>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</si>
  <si>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</si>
  <si>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</si>
  <si>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</si>
  <si>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</si>
  <si>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</si>
  <si>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</si>
  <si>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</si>
  <si>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</si>
  <si>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</si>
  <si>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</si>
  <si>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</si>
  <si>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</si>
  <si>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</si>
  <si>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</si>
  <si>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</si>
  <si>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</si>
  <si>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</si>
  <si>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</si>
  <si>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</si>
  <si>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</si>
  <si>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</si>
  <si>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</si>
  <si>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</si>
  <si>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</si>
  <si>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</si>
  <si>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</si>
  <si>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</si>
  <si>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</si>
  <si>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</si>
  <si>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</si>
  <si>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</si>
  <si>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</si>
  <si>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</si>
  <si>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</si>
  <si>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</si>
  <si>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</si>
  <si>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</si>
  <si>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</si>
  <si>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</si>
  <si>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</si>
  <si>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</si>
  <si>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</si>
  <si>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</si>
  <si>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</si>
  <si>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</si>
  <si>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</si>
  <si>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</si>
  <si>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</si>
  <si>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</si>
  <si>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</si>
  <si>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</si>
  <si>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</si>
  <si>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</si>
  <si>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</si>
  <si>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</si>
  <si>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</si>
  <si>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</si>
  <si>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</si>
  <si>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</si>
  <si>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</si>
  <si>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</si>
  <si>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</si>
  <si>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</si>
  <si>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</si>
  <si>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</si>
  <si>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</si>
  <si>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</si>
  <si>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</si>
  <si>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</si>
  <si>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</si>
  <si>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</si>
  <si>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</si>
  <si>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</si>
  <si>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</si>
  <si>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</si>
  <si>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</si>
  <si>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</si>
  <si>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</si>
  <si>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</si>
  <si>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</si>
  <si>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</si>
  <si>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</si>
  <si>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</si>
  <si>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</si>
  <si>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</si>
  <si>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</si>
  <si>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</si>
  <si>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</si>
  <si>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</si>
  <si>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</si>
  <si>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</si>
  <si>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</si>
  <si>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</si>
  <si>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</si>
  <si>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</si>
  <si>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</si>
  <si>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</si>
  <si>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</si>
  <si>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</si>
  <si>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</si>
  <si>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</si>
  <si>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</si>
  <si>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</si>
  <si>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</si>
  <si>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</si>
  <si>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</si>
  <si>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</si>
  <si>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</si>
  <si>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</si>
  <si>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</si>
  <si>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</si>
  <si>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</si>
  <si>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</si>
  <si>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</si>
  <si>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</si>
  <si>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</si>
  <si>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</si>
  <si>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</si>
  <si>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</si>
  <si>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</si>
  <si>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</si>
  <si>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</si>
  <si>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</si>
  <si>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</si>
  <si>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</si>
  <si>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</si>
  <si>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</si>
  <si>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</si>
  <si>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</si>
  <si>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</si>
  <si>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</si>
  <si>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</si>
  <si>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</si>
  <si>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</si>
  <si>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</si>
  <si>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</si>
  <si>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</si>
  <si>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</si>
  <si>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</si>
  <si>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</si>
  <si>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</si>
  <si>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</si>
  <si>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</si>
  <si>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</si>
  <si>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</si>
  <si>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</si>
  <si>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</si>
  <si>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</si>
  <si>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</si>
  <si>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</si>
  <si>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</si>
  <si>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</si>
  <si>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</si>
  <si>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</si>
  <si>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</si>
  <si>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</si>
  <si>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</si>
  <si>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</si>
  <si>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</si>
  <si>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</si>
  <si>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</si>
  <si>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</si>
  <si>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</si>
  <si>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</si>
  <si>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</si>
  <si>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</si>
  <si>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</si>
  <si>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</si>
  <si>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</si>
  <si>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</si>
  <si>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</si>
  <si>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</si>
  <si>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</si>
  <si>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</si>
  <si>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</si>
  <si>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</si>
  <si>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</si>
  <si>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</si>
  <si>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</si>
  <si>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</si>
  <si>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</si>
  <si>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</si>
  <si>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</si>
  <si>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</si>
  <si>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</si>
  <si>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</si>
  <si>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</si>
  <si>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</si>
  <si>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</si>
  <si>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</si>
  <si>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</si>
  <si>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</si>
  <si>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</si>
  <si>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</si>
  <si>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</si>
  <si>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</si>
  <si>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</si>
  <si>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</si>
  <si>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</si>
  <si>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</si>
  <si>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</si>
  <si>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</si>
  <si>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</si>
  <si>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</si>
  <si>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</si>
  <si>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</si>
  <si>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</si>
  <si>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</si>
  <si>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</si>
  <si>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</si>
  <si>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</si>
  <si>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</si>
  <si>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</si>
  <si>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</si>
  <si>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</si>
  <si>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</si>
  <si>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</si>
  <si>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</si>
  <si>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</si>
  <si>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</si>
  <si>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</si>
  <si>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</si>
  <si>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</si>
  <si>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</si>
  <si>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</si>
  <si>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</si>
  <si>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</si>
  <si>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</si>
  <si>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</si>
  <si>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</si>
  <si>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</si>
  <si>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</si>
  <si>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</si>
  <si>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</si>
  <si>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</si>
  <si>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</si>
  <si>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</si>
  <si>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</si>
  <si>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</si>
  <si>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</si>
  <si>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</si>
  <si>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</si>
  <si>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</si>
  <si>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</si>
  <si>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</si>
  <si>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</si>
  <si>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</si>
  <si>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</si>
  <si>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</si>
  <si>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</si>
  <si>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</si>
  <si>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</si>
  <si>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</si>
  <si>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</si>
  <si>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</si>
  <si>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</si>
  <si>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</si>
  <si>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</si>
  <si>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</si>
  <si>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</si>
  <si>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</si>
  <si>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</si>
  <si>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</si>
  <si>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</si>
  <si>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</si>
  <si>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</si>
  <si>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</si>
  <si>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</si>
  <si>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</si>
  <si>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</si>
  <si>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</si>
  <si>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</si>
  <si>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</si>
  <si>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</si>
  <si>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</si>
  <si>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</si>
  <si>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</si>
  <si>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</si>
  <si>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</si>
  <si>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</si>
  <si>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</si>
  <si>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</si>
  <si>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</si>
  <si>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</si>
  <si>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</si>
  <si>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</si>
  <si>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</si>
  <si>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</si>
  <si>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</si>
  <si>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</si>
  <si>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</si>
  <si>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</si>
  <si>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</si>
  <si>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</si>
  <si>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</si>
  <si>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</si>
  <si>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</si>
  <si>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</si>
  <si>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</si>
  <si>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</si>
  <si>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</si>
  <si>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</si>
  <si>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</si>
  <si>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</si>
  <si>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</si>
  <si>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</si>
  <si>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</si>
  <si>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</si>
  <si>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</si>
  <si>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</si>
  <si>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</si>
  <si>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</si>
  <si>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</si>
  <si>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</si>
  <si>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</si>
  <si>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</si>
  <si>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</si>
  <si>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</si>
  <si>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</si>
  <si>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</si>
  <si>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</si>
  <si>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</si>
  <si>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</si>
  <si>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</si>
  <si>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</si>
  <si>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</si>
  <si>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</si>
  <si>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</si>
  <si>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</si>
  <si>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</si>
  <si>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</si>
  <si>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</si>
  <si>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</si>
  <si>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</si>
  <si>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</si>
  <si>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</si>
  <si>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</si>
  <si>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</si>
  <si>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</si>
  <si>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</si>
  <si>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</si>
  <si>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</si>
  <si>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</si>
  <si>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</si>
  <si>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</si>
  <si>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</si>
  <si>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</si>
  <si>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</si>
  <si>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</si>
  <si>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</si>
  <si>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</si>
  <si>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</si>
  <si>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</si>
  <si>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</si>
  <si>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</si>
  <si>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</si>
  <si>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</si>
  <si>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</si>
  <si>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</si>
  <si>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</si>
  <si>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</si>
  <si>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</si>
  <si>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</si>
  <si>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</si>
  <si>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</si>
  <si>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</si>
  <si>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</si>
  <si>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</si>
  <si>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</si>
  <si>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</si>
  <si>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</si>
  <si>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</si>
  <si>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</si>
  <si>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</si>
  <si>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</si>
  <si>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</si>
  <si>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</si>
  <si>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</si>
  <si>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</si>
  <si>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</si>
  <si>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</si>
  <si>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</si>
  <si>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</si>
  <si>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</si>
  <si>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</si>
  <si>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</si>
  <si>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</si>
  <si>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</si>
  <si>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</si>
  <si>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</si>
  <si>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</si>
  <si>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</si>
  <si>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</si>
  <si>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</si>
  <si>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</si>
  <si>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</si>
  <si>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</si>
  <si>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</si>
  <si>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</si>
  <si>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</si>
  <si>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</si>
  <si>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</si>
  <si>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</si>
  <si>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</si>
  <si>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</si>
  <si>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</si>
  <si>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</si>
  <si>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</si>
  <si>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</si>
  <si>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</si>
  <si>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</si>
  <si>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</si>
  <si>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</si>
  <si>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</si>
  <si>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</si>
  <si>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</si>
  <si>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</si>
  <si>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</si>
  <si>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</si>
  <si>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</si>
  <si>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</si>
  <si>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</si>
  <si>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</si>
  <si>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</si>
  <si>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</si>
  <si>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</si>
  <si>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</si>
  <si>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</si>
  <si>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</si>
  <si>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</si>
  <si>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</si>
  <si>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</si>
  <si>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</si>
  <si>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</si>
  <si>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</si>
  <si>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</si>
  <si>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</si>
  <si>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</si>
  <si>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</si>
  <si>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</si>
  <si>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</si>
  <si>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</si>
  <si>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</si>
  <si>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</si>
  <si>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</si>
  <si>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</si>
  <si>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</si>
  <si>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</si>
  <si>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</si>
  <si>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</si>
  <si>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</si>
  <si>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</si>
  <si>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</si>
  <si>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</si>
  <si>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</si>
  <si>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</si>
  <si>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</si>
  <si>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</si>
  <si>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</si>
  <si>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</si>
  <si>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</si>
  <si>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</si>
  <si>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</si>
  <si>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</si>
  <si>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</si>
  <si>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</si>
  <si>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</si>
  <si>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</si>
  <si>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</si>
  <si>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</si>
  <si>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</si>
  <si>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</si>
  <si>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</si>
  <si>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</si>
  <si>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</si>
  <si>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</si>
  <si>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</si>
  <si>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</si>
  <si>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</si>
  <si>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</si>
  <si>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</si>
  <si>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</si>
  <si>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</si>
  <si>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</si>
  <si>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</si>
  <si>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</si>
  <si>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</si>
  <si>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</si>
  <si>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</si>
  <si>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</si>
  <si>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</si>
  <si>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</si>
  <si>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</si>
  <si>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</si>
  <si>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</si>
  <si>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</si>
  <si>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</si>
  <si>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</si>
  <si>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</si>
  <si>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</si>
  <si>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</si>
  <si>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</si>
  <si>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</si>
  <si>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</si>
  <si>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</si>
  <si>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</si>
  <si>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</si>
  <si>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</si>
  <si>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</si>
  <si>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</si>
  <si>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</si>
  <si>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</si>
  <si>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</si>
  <si>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</si>
  <si>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</si>
  <si>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</si>
  <si>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</si>
  <si>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</si>
  <si>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</si>
  <si>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</si>
  <si>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</si>
  <si>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</si>
  <si>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</si>
  <si>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</si>
  <si>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</si>
  <si>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</si>
  <si>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</si>
  <si>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</si>
  <si>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</si>
  <si>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</si>
  <si>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</si>
  <si>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</si>
  <si>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</si>
  <si>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</si>
  <si>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</si>
  <si>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</si>
  <si>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</si>
  <si>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</si>
  <si>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</si>
  <si>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</si>
  <si>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</si>
  <si>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</si>
  <si>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</si>
  <si>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</si>
  <si>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</si>
  <si>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</si>
  <si>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</si>
  <si>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</si>
  <si>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</si>
  <si>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</si>
  <si>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</si>
  <si>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</si>
  <si>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</si>
  <si>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</si>
  <si>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</si>
  <si>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</si>
  <si>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</si>
  <si>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</si>
  <si>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</si>
  <si>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</si>
  <si>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</si>
  <si>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</si>
  <si>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</si>
  <si>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</si>
  <si>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</si>
  <si>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</si>
  <si>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</si>
  <si>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</si>
  <si>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</si>
  <si>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</si>
  <si>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</si>
  <si>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</si>
  <si>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</si>
  <si>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</si>
  <si>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</si>
  <si>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</si>
  <si>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</si>
  <si>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</si>
  <si>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</si>
  <si>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</si>
  <si>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</si>
  <si>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</si>
  <si>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</si>
  <si>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</si>
  <si>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</si>
  <si>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</si>
  <si>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</si>
  <si>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</si>
  <si>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</si>
  <si>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</si>
  <si>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</si>
  <si>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</si>
  <si>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</si>
  <si>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</si>
  <si>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</si>
  <si>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</si>
  <si>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</si>
  <si>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</si>
  <si>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</si>
  <si>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</si>
  <si>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</si>
  <si>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</si>
  <si>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</si>
  <si>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</si>
  <si>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</si>
  <si>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</si>
  <si>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</si>
  <si>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</si>
  <si>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</si>
  <si>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</si>
  <si>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</si>
  <si>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</si>
  <si>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</si>
  <si>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</si>
  <si>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</si>
  <si>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</si>
  <si>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</si>
  <si>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</si>
  <si>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</si>
  <si>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</si>
  <si>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</si>
  <si>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</si>
  <si>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</si>
  <si>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</si>
  <si>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</si>
  <si>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</si>
  <si>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</si>
  <si>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</si>
  <si>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</si>
  <si>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</si>
  <si>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</si>
  <si>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</si>
  <si>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</si>
  <si>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</si>
  <si>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</si>
  <si>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</si>
  <si>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</si>
  <si>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</si>
  <si>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</si>
  <si>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</si>
  <si>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</si>
  <si>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</si>
  <si>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</si>
  <si>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</si>
  <si>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</si>
  <si>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</si>
  <si>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</si>
  <si>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</si>
  <si>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</si>
  <si>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</si>
  <si>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</si>
  <si>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</si>
  <si>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</si>
  <si>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</si>
  <si>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</si>
  <si>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</si>
  <si>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</si>
  <si>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</si>
  <si>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</si>
  <si>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</si>
  <si>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</si>
  <si>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</si>
  <si>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</si>
  <si>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</si>
  <si>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</si>
  <si>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</si>
  <si>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</si>
  <si>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</si>
  <si>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</si>
  <si>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</si>
  <si>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</si>
  <si>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</si>
  <si>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</si>
  <si>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</si>
  <si>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</si>
  <si>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</si>
  <si>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</si>
  <si>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</si>
  <si>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</si>
  <si>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</si>
  <si>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</si>
  <si>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</si>
  <si>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</si>
  <si>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</si>
  <si>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</si>
  <si>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</si>
  <si>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</si>
  <si>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</si>
  <si>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</si>
  <si>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</si>
  <si>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</si>
  <si>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</si>
  <si>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</si>
  <si>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</si>
  <si>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</si>
  <si>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</si>
  <si>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</si>
  <si>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</si>
  <si>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</si>
  <si>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</si>
  <si>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</si>
  <si>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</si>
  <si>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</si>
  <si>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</si>
  <si>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</si>
  <si>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</si>
  <si>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</si>
  <si>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</si>
  <si>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</si>
  <si>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</si>
  <si>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</si>
  <si>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</si>
  <si>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</si>
  <si>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</si>
  <si>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</si>
  <si>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</si>
  <si>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</si>
  <si>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</si>
  <si>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</si>
  <si>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</si>
  <si>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</si>
  <si>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</si>
  <si>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</si>
  <si>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</si>
  <si>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</si>
  <si>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</si>
  <si>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</si>
  <si>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</si>
  <si>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</si>
  <si>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</si>
  <si>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</si>
  <si>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</si>
  <si>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</si>
  <si>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</si>
  <si>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</si>
  <si>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</si>
  <si>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</si>
  <si>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</si>
  <si>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</si>
  <si>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</si>
  <si>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</si>
  <si>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</si>
  <si>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</si>
  <si>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</si>
  <si>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</si>
  <si>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</si>
  <si>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</si>
  <si>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</si>
  <si>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</si>
  <si>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</si>
  <si>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</si>
  <si>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</si>
  <si>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</si>
  <si>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</si>
  <si>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</si>
  <si>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</si>
  <si>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</si>
  <si>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</si>
  <si>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</si>
  <si>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</si>
  <si>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</si>
  <si>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</si>
  <si>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</si>
  <si>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</si>
  <si>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</si>
  <si>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</si>
  <si>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</si>
  <si>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</si>
  <si>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</si>
  <si>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</si>
  <si>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</si>
  <si>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</si>
  <si>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</si>
  <si>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</si>
  <si>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</si>
  <si>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</si>
  <si>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</si>
  <si>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</si>
  <si>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</si>
  <si>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</si>
  <si>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</si>
  <si>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</si>
  <si>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</si>
  <si>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</si>
  <si>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</si>
  <si>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</si>
  <si>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</si>
  <si>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</si>
  <si>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</si>
  <si>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</si>
  <si>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</si>
  <si>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</si>
  <si>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</si>
  <si>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</si>
  <si>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</si>
  <si>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</si>
  <si>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</si>
  <si>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</si>
  <si>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</si>
  <si>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</si>
  <si>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</si>
  <si>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</si>
  <si>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</si>
  <si>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</si>
  <si>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</si>
  <si>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</si>
  <si>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</si>
  <si>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</si>
  <si>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</si>
  <si>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</si>
  <si>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</si>
  <si>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</si>
  <si>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</si>
  <si>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</si>
  <si>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</si>
  <si>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</si>
  <si>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</si>
  <si>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</si>
  <si>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</si>
  <si>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</si>
  <si>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</si>
  <si>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</si>
  <si>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</si>
  <si>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</si>
  <si>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</si>
  <si>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</si>
  <si>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</si>
  <si>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</si>
  <si>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</si>
  <si>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</si>
  <si>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</si>
  <si>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</si>
  <si>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</si>
  <si>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</si>
  <si>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</si>
  <si>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</si>
  <si>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</si>
  <si>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</si>
  <si>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</si>
  <si>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</si>
  <si>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</si>
  <si>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</si>
  <si>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</si>
  <si>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</si>
  <si>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</si>
  <si>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</si>
  <si>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</si>
  <si>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</si>
  <si>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</si>
  <si>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</si>
  <si>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</si>
  <si>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</si>
  <si>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</si>
  <si>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</si>
  <si>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</si>
  <si>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</si>
  <si>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</si>
  <si>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</si>
  <si>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</si>
  <si>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</si>
  <si>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</si>
  <si>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</si>
  <si>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</si>
  <si>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</si>
  <si>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</si>
  <si>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</si>
  <si>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</si>
  <si>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</si>
  <si>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</si>
  <si>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</si>
  <si>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</si>
  <si>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</si>
  <si>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</si>
  <si>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</si>
  <si>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</si>
  <si>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</si>
  <si>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</si>
  <si>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</si>
  <si>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</si>
  <si>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</si>
  <si>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</si>
  <si>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</si>
  <si>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</si>
  <si>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</si>
  <si>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</si>
  <si>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</si>
  <si>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</si>
  <si>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</si>
  <si>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</si>
  <si>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</si>
  <si>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</si>
  <si>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</si>
  <si>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</si>
  <si>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</si>
  <si>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</si>
  <si>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</si>
  <si>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</si>
  <si>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</si>
  <si>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</si>
  <si>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</si>
  <si>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</si>
  <si>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</si>
  <si>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</si>
  <si>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</si>
  <si>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</si>
  <si>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</si>
  <si>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</si>
  <si>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</si>
  <si>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</si>
  <si>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</si>
  <si>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</si>
  <si>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</si>
  <si>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</si>
  <si>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</si>
  <si>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</si>
  <si>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</si>
  <si>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</si>
  <si>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</si>
  <si>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</si>
  <si>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</si>
  <si>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</si>
  <si>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</si>
  <si>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</si>
  <si>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</si>
  <si>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</si>
  <si>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</si>
  <si>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</si>
  <si>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</si>
  <si>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</si>
  <si>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</si>
  <si>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</si>
  <si>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</si>
  <si>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</si>
  <si>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</si>
  <si>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</si>
  <si>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</si>
  <si>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</si>
  <si>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</si>
  <si>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</si>
  <si>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</si>
  <si>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</si>
  <si>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</si>
  <si>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</si>
  <si>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</si>
  <si>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</si>
  <si>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</si>
  <si>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</si>
  <si>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</si>
  <si>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</si>
  <si>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</si>
  <si>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</si>
  <si>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</si>
  <si>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</si>
  <si>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</si>
  <si>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</si>
  <si>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</si>
  <si>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</si>
  <si>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</si>
  <si>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</si>
  <si>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</si>
  <si>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</si>
  <si>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</si>
  <si>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</si>
  <si>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</si>
  <si>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</si>
  <si>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</si>
  <si>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</si>
  <si>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</si>
  <si>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</si>
  <si>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</si>
  <si>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</si>
  <si>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</si>
  <si>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</si>
  <si>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</si>
  <si>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</si>
  <si>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</si>
  <si>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</si>
  <si>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</si>
  <si>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</si>
  <si>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</si>
  <si>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</si>
  <si>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</si>
  <si>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</si>
  <si>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</si>
  <si>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</si>
  <si>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</si>
  <si>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</si>
  <si>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</si>
  <si>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</si>
  <si>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</si>
  <si>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</si>
  <si>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</si>
  <si>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</si>
  <si>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</si>
  <si>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</si>
  <si>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</si>
  <si>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</si>
  <si>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</si>
  <si>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</si>
  <si>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</si>
  <si>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</si>
  <si>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</si>
  <si>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</si>
  <si>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</si>
  <si>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</si>
  <si>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</si>
  <si>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</si>
  <si>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</si>
  <si>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</si>
  <si>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</si>
  <si>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</si>
  <si>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</si>
  <si>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</si>
  <si>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</si>
  <si>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</si>
  <si>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</si>
  <si>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</si>
  <si>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</si>
  <si>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</si>
  <si>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</si>
  <si>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</si>
  <si>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</si>
  <si>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</si>
  <si>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</si>
  <si>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</si>
  <si>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</si>
  <si>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</si>
  <si>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</si>
  <si>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</si>
  <si>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</si>
  <si>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</si>
  <si>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</si>
  <si>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</si>
  <si>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</si>
  <si>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</si>
  <si>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</si>
  <si>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</si>
  <si>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</si>
  <si>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</si>
  <si>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</si>
  <si>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</si>
  <si>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</si>
  <si>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</si>
  <si>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</si>
  <si>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</si>
  <si>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</si>
  <si>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</si>
  <si>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</si>
  <si>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</si>
  <si>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</si>
  <si>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</si>
  <si>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</si>
  <si>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</si>
  <si>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</si>
  <si>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</si>
  <si>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</si>
  <si>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</si>
  <si>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</si>
  <si>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</si>
  <si>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</si>
  <si>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</si>
  <si>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</si>
  <si>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</si>
  <si>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</si>
  <si>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</si>
  <si>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</si>
  <si>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</si>
  <si>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</si>
  <si>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</si>
  <si>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</si>
  <si>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</si>
  <si>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</si>
  <si>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</si>
  <si>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</si>
  <si>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</si>
  <si>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</si>
  <si>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</si>
  <si>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</si>
  <si>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</si>
  <si>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</si>
  <si>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</si>
  <si>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</si>
  <si>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</si>
  <si>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</si>
  <si>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</si>
  <si>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</si>
  <si>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</si>
  <si>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</si>
  <si>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</si>
  <si>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</si>
  <si>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</si>
  <si>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</si>
  <si>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</si>
  <si>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</si>
  <si>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</si>
  <si>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</si>
  <si>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</si>
  <si>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</si>
  <si>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</si>
  <si>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</si>
  <si>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</si>
  <si>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</si>
  <si>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</si>
  <si>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</si>
  <si>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</si>
  <si>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</si>
  <si>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</si>
  <si>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</si>
  <si>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</si>
  <si>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</si>
  <si>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</si>
  <si>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</si>
  <si>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</si>
  <si>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</si>
  <si>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</si>
  <si>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</si>
  <si>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</si>
  <si>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</si>
  <si>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</si>
  <si>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</si>
  <si>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</si>
  <si>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</si>
  <si>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</si>
  <si>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</si>
  <si>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</si>
  <si>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</si>
  <si>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</si>
  <si>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</si>
  <si>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</si>
  <si>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</si>
  <si>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</si>
  <si>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</si>
  <si>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</si>
  <si>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</si>
  <si>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</si>
  <si>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</si>
  <si>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</si>
  <si>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</si>
  <si>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</si>
  <si>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</si>
  <si>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</si>
  <si>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</si>
  <si>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</si>
  <si>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</si>
  <si>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</si>
  <si>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</si>
  <si>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</si>
  <si>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</si>
  <si>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</si>
  <si>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</si>
  <si>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</si>
  <si>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</si>
  <si>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</si>
  <si>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</si>
  <si>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</si>
  <si>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</si>
  <si>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</si>
  <si>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</si>
  <si>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</si>
  <si>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</si>
  <si>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</si>
  <si>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</si>
  <si>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</si>
  <si>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</si>
  <si>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</si>
  <si>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</si>
  <si>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</si>
  <si>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</si>
  <si>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</si>
  <si>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</si>
  <si>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</si>
  <si>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</si>
  <si>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</si>
  <si>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</si>
  <si>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</si>
  <si>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</si>
  <si>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</si>
  <si>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</si>
  <si>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</si>
  <si>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</si>
  <si>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</si>
  <si>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</si>
  <si>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</si>
  <si>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</si>
  <si>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</si>
  <si>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</si>
  <si>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</si>
  <si>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</si>
  <si>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</si>
  <si>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</si>
  <si>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</si>
  <si>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</si>
  <si>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</si>
  <si>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</si>
  <si>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</si>
  <si>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</si>
  <si>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</si>
  <si>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</si>
  <si>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</si>
  <si>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</si>
  <si>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</si>
  <si>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</si>
  <si>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</si>
  <si>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</si>
  <si>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</si>
  <si>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</si>
  <si>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</si>
  <si>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</si>
  <si>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</si>
  <si>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</si>
  <si>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</si>
  <si>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</si>
  <si>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</si>
  <si>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</si>
  <si>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</si>
  <si>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</si>
  <si>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</si>
  <si>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</si>
  <si>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</si>
  <si>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</si>
  <si>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</si>
  <si>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</si>
  <si>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</si>
  <si>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</si>
  <si>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</si>
  <si>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</si>
  <si>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</si>
  <si>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</si>
  <si>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</si>
  <si>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</si>
  <si>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</si>
  <si>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</si>
  <si>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</si>
  <si>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</si>
  <si>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</si>
  <si>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</si>
  <si>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</si>
  <si>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</si>
  <si>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</si>
  <si>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</si>
  <si>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</si>
  <si>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</si>
  <si>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</si>
  <si>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</si>
  <si>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</si>
  <si>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</si>
  <si>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</si>
  <si>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</si>
  <si>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</si>
  <si>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</si>
  <si>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</si>
  <si>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</si>
  <si>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</si>
  <si>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</si>
  <si>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</si>
  <si>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</si>
  <si>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</si>
  <si>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</si>
  <si>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</si>
  <si>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</si>
  <si>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</si>
  <si>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</si>
  <si>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</si>
  <si>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</si>
  <si>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</si>
  <si>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</si>
  <si>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</si>
  <si>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</si>
  <si>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</si>
  <si>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</si>
  <si>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</si>
  <si>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</si>
  <si>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</si>
  <si>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</si>
  <si>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</si>
  <si>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</si>
  <si>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</si>
  <si>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</si>
  <si>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</si>
  <si>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</si>
  <si>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</si>
  <si>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</si>
  <si>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</si>
  <si>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</si>
  <si>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</si>
  <si>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</si>
  <si>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</si>
  <si>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</si>
  <si>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</si>
  <si>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</si>
  <si>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</si>
  <si>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</si>
  <si>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</si>
  <si>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</si>
  <si>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</si>
  <si>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</si>
  <si>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</si>
  <si>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</si>
  <si>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</si>
  <si>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</si>
  <si>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</si>
  <si>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</si>
  <si>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</si>
  <si>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</si>
  <si>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</si>
  <si>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</si>
  <si>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</si>
  <si>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</si>
  <si>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</si>
  <si>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</si>
  <si>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</si>
  <si>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</si>
  <si>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</si>
  <si>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</si>
  <si>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</si>
  <si>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</si>
  <si>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</si>
  <si>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</si>
  <si>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</si>
  <si>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</si>
  <si>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</si>
  <si>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</si>
  <si>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</si>
  <si>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</si>
  <si>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</si>
  <si>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</si>
  <si>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</si>
  <si>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</si>
  <si>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</si>
  <si>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</si>
  <si>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</si>
  <si>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</si>
  <si>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</si>
  <si>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</si>
  <si>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</si>
  <si>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</si>
  <si>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</si>
  <si>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</si>
  <si>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</si>
  <si>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</si>
  <si>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</si>
  <si>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</si>
  <si>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</si>
  <si>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</si>
  <si>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</si>
  <si>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</si>
  <si>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</si>
  <si>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</si>
  <si>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</si>
  <si>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</si>
  <si>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</si>
  <si>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</si>
  <si>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</si>
  <si>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</si>
  <si>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</si>
  <si>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</si>
  <si>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</si>
  <si>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</si>
  <si>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</si>
  <si>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</si>
  <si>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</si>
  <si>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</si>
  <si>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</si>
  <si>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</si>
  <si>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</si>
  <si>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</si>
  <si>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</si>
  <si>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</si>
  <si>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</si>
  <si>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</si>
  <si>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</si>
  <si>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</si>
  <si>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</si>
  <si>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</si>
  <si>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</si>
  <si>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</si>
  <si>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</si>
  <si>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</si>
  <si>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</si>
  <si>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</si>
  <si>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</si>
  <si>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</si>
  <si>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</si>
  <si>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</si>
  <si>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</si>
  <si>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</si>
  <si>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</si>
  <si>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</si>
  <si>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</si>
  <si>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</si>
  <si>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</si>
  <si>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</si>
  <si>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</si>
  <si>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</si>
  <si>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</si>
  <si>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</si>
  <si>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</si>
  <si>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</si>
  <si>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</si>
  <si>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</si>
  <si>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</si>
  <si>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</si>
  <si>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</si>
  <si>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</si>
  <si>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</si>
  <si>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</si>
  <si>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</si>
  <si>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</si>
  <si>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</si>
  <si>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</si>
  <si>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</si>
  <si>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</si>
  <si>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</si>
  <si>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</si>
  <si>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</si>
  <si>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</si>
  <si>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</si>
  <si>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</si>
  <si>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</si>
  <si>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</si>
  <si>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</si>
  <si>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</si>
  <si>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</si>
  <si>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</si>
  <si>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</si>
  <si>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</si>
  <si>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</si>
  <si>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</si>
  <si>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</si>
  <si>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</si>
  <si>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</si>
  <si>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</si>
  <si>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</si>
  <si>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</si>
  <si>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</si>
  <si>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</si>
  <si>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</si>
  <si>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</si>
  <si>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</si>
  <si>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</si>
  <si>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</si>
  <si>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</si>
  <si>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</si>
  <si>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</si>
  <si>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</si>
  <si>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</si>
  <si>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</si>
  <si>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</si>
  <si>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</si>
  <si>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</si>
  <si>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</si>
  <si>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</si>
  <si>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</si>
  <si>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</si>
  <si>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</si>
  <si>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</si>
  <si>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</si>
  <si>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</si>
  <si>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</si>
  <si>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</si>
  <si>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</si>
  <si>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</si>
  <si>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</si>
  <si>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</si>
  <si>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</si>
  <si>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</si>
  <si>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</si>
  <si>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</si>
  <si>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</si>
  <si>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</si>
  <si>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</si>
  <si>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</si>
  <si>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</si>
  <si>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</si>
  <si>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</si>
  <si>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</si>
  <si>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</si>
  <si>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</si>
  <si>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</si>
  <si>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</si>
  <si>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</si>
  <si>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</si>
  <si>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</si>
  <si>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</si>
  <si>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</si>
  <si>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</si>
  <si>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</si>
  <si>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</si>
  <si>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</si>
  <si>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</si>
  <si>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</si>
  <si>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</si>
  <si>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</si>
  <si>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</si>
  <si>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</si>
  <si>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</si>
  <si>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</si>
  <si>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</si>
  <si>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</si>
  <si>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</si>
  <si>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</si>
  <si>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</si>
  <si>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</si>
  <si>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</si>
  <si>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</si>
  <si>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</si>
  <si>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</si>
  <si>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</si>
  <si>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</si>
  <si>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</si>
  <si>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</si>
  <si>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</si>
  <si>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</si>
  <si>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</si>
  <si>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</si>
  <si>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</si>
  <si>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</si>
  <si>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</si>
  <si>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</si>
  <si>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</si>
  <si>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</si>
  <si>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</si>
  <si>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</si>
  <si>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</si>
  <si>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</si>
  <si>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</si>
  <si>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</si>
  <si>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</si>
  <si>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</si>
  <si>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</si>
  <si>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</si>
  <si>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</si>
  <si>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</si>
  <si>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</si>
  <si>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</si>
  <si>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</si>
  <si>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</si>
  <si>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</si>
  <si>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</si>
  <si>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</si>
  <si>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</si>
  <si>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</si>
  <si>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</si>
  <si>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</si>
  <si>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</si>
  <si>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</si>
  <si>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</si>
  <si>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</si>
  <si>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</si>
  <si>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</si>
  <si>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</si>
  <si>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</si>
  <si>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</si>
  <si>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</si>
  <si>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</si>
  <si>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</si>
  <si>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</si>
  <si>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</si>
  <si>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</si>
  <si>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</si>
  <si>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</si>
  <si>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</si>
  <si>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</si>
  <si>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</si>
  <si>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</si>
  <si>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</si>
  <si>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</si>
  <si>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</si>
  <si>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</si>
  <si>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</si>
  <si>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</si>
  <si>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</si>
  <si>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</si>
  <si>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</si>
  <si>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</si>
  <si>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</si>
  <si>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</si>
  <si>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</si>
  <si>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</si>
  <si>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</si>
  <si>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</si>
  <si>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</si>
  <si>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</si>
  <si>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</si>
  <si>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</si>
  <si>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</si>
  <si>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</si>
  <si>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</si>
  <si>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</si>
  <si>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</si>
  <si>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</si>
  <si>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</si>
  <si>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</si>
  <si>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</si>
  <si>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</si>
  <si>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</si>
  <si>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</si>
  <si>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</si>
  <si>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</si>
  <si>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</si>
  <si>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</si>
  <si>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</si>
  <si>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</si>
  <si>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</si>
  <si>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</si>
  <si>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</si>
  <si>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</si>
  <si>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</si>
  <si>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</si>
  <si>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</si>
  <si>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</si>
  <si>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</si>
  <si>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</si>
  <si>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</si>
  <si>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</si>
  <si>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</si>
  <si>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</si>
  <si>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</si>
  <si>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</si>
  <si>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</si>
  <si>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</si>
  <si>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</si>
  <si>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</si>
  <si>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</si>
  <si>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</si>
  <si>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</si>
  <si>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</si>
  <si>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</si>
  <si>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</si>
  <si>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</si>
  <si>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</si>
  <si>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</si>
  <si>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</si>
  <si>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</si>
  <si>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</si>
  <si>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</si>
  <si>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</si>
  <si>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</si>
  <si>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</si>
  <si>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</si>
  <si>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</si>
  <si>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</si>
  <si>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</si>
  <si>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</si>
  <si>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</si>
  <si>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</si>
  <si>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</si>
  <si>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</si>
  <si>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</si>
  <si>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</si>
  <si>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</si>
  <si>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</si>
  <si>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</si>
  <si>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</si>
  <si>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</si>
  <si>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</si>
  <si>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</si>
  <si>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</si>
  <si>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</si>
  <si>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</si>
  <si>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</si>
  <si>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</si>
  <si>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</si>
  <si>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</si>
  <si>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</si>
  <si>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</si>
  <si>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</si>
  <si>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</si>
  <si>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</si>
  <si>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</si>
  <si>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</si>
  <si>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</si>
  <si>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</si>
  <si>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</si>
  <si>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</si>
  <si>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</si>
  <si>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</si>
  <si>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</si>
  <si>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</si>
  <si>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</si>
  <si>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</si>
  <si>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</si>
  <si>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</si>
  <si>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</si>
  <si>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</si>
  <si>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</si>
  <si>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</si>
  <si>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</si>
  <si>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</si>
  <si>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</si>
  <si>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</si>
  <si>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</si>
  <si>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</si>
  <si>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</si>
  <si>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</si>
  <si>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</si>
  <si>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</si>
  <si>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</si>
  <si>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</si>
  <si>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</si>
  <si>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</si>
  <si>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</si>
  <si>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</si>
  <si>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</si>
  <si>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</si>
  <si>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</si>
  <si>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</si>
  <si>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</si>
  <si>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</si>
  <si>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</si>
  <si>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</si>
  <si>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</si>
  <si>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</si>
  <si>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</si>
  <si>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</si>
  <si>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</si>
  <si>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</si>
  <si>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</si>
  <si>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</si>
  <si>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</si>
  <si>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</si>
  <si>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</si>
  <si>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</si>
  <si>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</si>
  <si>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</si>
  <si>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</si>
  <si>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</si>
  <si>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</si>
  <si>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</si>
  <si>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</si>
  <si>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</si>
  <si>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</si>
  <si>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</si>
  <si>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</si>
  <si>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</si>
  <si>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</si>
  <si>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</si>
  <si>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</si>
  <si>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</si>
  <si>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</si>
  <si>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</si>
  <si>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</si>
  <si>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</si>
  <si>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</si>
  <si>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</si>
  <si>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</si>
  <si>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</si>
  <si>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</si>
  <si>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</si>
  <si>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</si>
  <si>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</si>
  <si>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</si>
  <si>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</si>
  <si>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</si>
  <si>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</si>
  <si>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</si>
  <si>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</si>
  <si>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</si>
  <si>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</si>
  <si>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</si>
  <si>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</si>
  <si>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</si>
  <si>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</si>
  <si>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</si>
  <si>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</si>
  <si>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</si>
  <si>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</si>
  <si>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</si>
  <si>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</si>
  <si>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</si>
  <si>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</si>
  <si>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</si>
  <si>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</si>
  <si>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</si>
  <si>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</si>
  <si>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</si>
  <si>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</si>
  <si>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</si>
  <si>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</si>
  <si>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</si>
  <si>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</si>
  <si>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</si>
  <si>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</si>
  <si>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</si>
  <si>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</si>
  <si>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</si>
  <si>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</si>
  <si>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</si>
  <si>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</si>
  <si>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</si>
  <si>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</si>
  <si>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</si>
  <si>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</si>
  <si>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</si>
  <si>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</si>
  <si>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</si>
  <si>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</si>
  <si>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</si>
  <si>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</si>
  <si>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</si>
  <si>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</si>
  <si>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</si>
  <si>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</si>
  <si>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</si>
  <si>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</si>
  <si>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</si>
  <si>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</si>
  <si>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</si>
  <si>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</si>
  <si>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</si>
  <si>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</si>
  <si>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</si>
  <si>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</si>
  <si>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</si>
  <si>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</si>
  <si>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</si>
  <si>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</si>
  <si>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</si>
  <si>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</si>
  <si>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</si>
  <si>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</si>
  <si>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</si>
  <si>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</si>
  <si>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</si>
  <si>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</si>
  <si>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</si>
  <si>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</si>
  <si>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</si>
  <si>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</si>
  <si>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</si>
  <si>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</si>
  <si>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</si>
  <si>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</si>
  <si>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</si>
  <si>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</si>
  <si>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</si>
  <si>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</si>
  <si>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</si>
  <si>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</si>
  <si>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</si>
  <si>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</si>
  <si>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</si>
  <si>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</si>
  <si>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</si>
  <si>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</si>
  <si>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</si>
  <si>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</si>
  <si>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</si>
  <si>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</si>
  <si>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</si>
  <si>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</si>
  <si>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</si>
  <si>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</si>
  <si>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</si>
  <si>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</si>
  <si>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</si>
  <si>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</si>
  <si>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</si>
  <si>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</si>
  <si>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</si>
  <si>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</si>
  <si>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</si>
  <si>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</si>
  <si>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</si>
  <si>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</si>
  <si>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</si>
  <si>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</si>
  <si>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</si>
  <si>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</si>
  <si>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</si>
  <si>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</si>
  <si>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</si>
  <si>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</si>
  <si>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</si>
  <si>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</si>
  <si>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</si>
  <si>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</si>
  <si>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</si>
  <si>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</si>
  <si>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</si>
  <si>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</si>
  <si>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</si>
  <si>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</si>
  <si>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</si>
  <si>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</si>
  <si>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</si>
  <si>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</si>
  <si>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</si>
  <si>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</si>
  <si>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</si>
  <si>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</si>
  <si>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</si>
  <si>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</si>
  <si>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</si>
  <si>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</si>
  <si>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</si>
  <si>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</si>
  <si>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</si>
  <si>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</si>
  <si>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</si>
  <si>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</si>
  <si>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</si>
  <si>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</si>
  <si>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</si>
  <si>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</si>
  <si>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</si>
  <si>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</si>
  <si>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</si>
  <si>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</si>
  <si>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</si>
  <si>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</si>
  <si>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</si>
  <si>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</si>
  <si>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</si>
  <si>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</si>
  <si>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</si>
  <si>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</si>
  <si>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</si>
  <si>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</si>
  <si>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</si>
  <si>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</si>
  <si>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</si>
  <si>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</si>
  <si>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</si>
  <si>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</si>
  <si>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</si>
  <si>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</si>
  <si>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</si>
  <si>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</si>
  <si>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</si>
  <si>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</si>
  <si>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</si>
  <si>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</si>
  <si>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</si>
  <si>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</si>
  <si>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</si>
  <si>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</si>
  <si>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</si>
  <si>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</si>
  <si>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</si>
  <si>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</si>
  <si>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</si>
  <si>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</si>
  <si>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</si>
  <si>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</si>
  <si>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</si>
  <si>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</si>
  <si>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</si>
  <si>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</si>
  <si>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</si>
  <si>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</si>
  <si>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</si>
  <si>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</si>
  <si>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</si>
  <si>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</si>
  <si>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</si>
  <si>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</si>
  <si>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</si>
  <si>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</si>
  <si>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</si>
  <si>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</si>
  <si>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</si>
  <si>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</si>
  <si>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</si>
  <si>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</si>
  <si>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</si>
  <si>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</si>
  <si>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</si>
  <si>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</si>
  <si>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</si>
  <si>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</si>
  <si>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</si>
  <si>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</si>
  <si>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</si>
  <si>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</si>
  <si>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</si>
  <si>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</si>
  <si>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</si>
  <si>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</si>
  <si>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</si>
  <si>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</si>
  <si>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</si>
  <si>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</si>
  <si>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</si>
  <si>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</si>
  <si>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</si>
  <si>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</si>
  <si>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</si>
  <si>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</si>
  <si>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</si>
  <si>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</si>
  <si>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</si>
  <si>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</si>
  <si>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</si>
  <si>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</si>
  <si>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</si>
  <si>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</si>
  <si>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</si>
  <si>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</si>
  <si>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</si>
  <si>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</si>
  <si>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</si>
  <si>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</si>
  <si>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</si>
  <si>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</si>
  <si>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</si>
  <si>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</si>
  <si>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</si>
  <si>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</si>
  <si>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</si>
  <si>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</si>
  <si>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</si>
  <si>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</si>
  <si>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</si>
  <si>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</si>
  <si>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</si>
  <si>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</si>
  <si>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</si>
  <si>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</si>
  <si>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</si>
  <si>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</si>
  <si>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</si>
  <si>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</si>
  <si>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</si>
  <si>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</si>
  <si>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</si>
  <si>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</si>
  <si>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</si>
  <si>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</si>
  <si>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</si>
  <si>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</si>
  <si>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</si>
  <si>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</si>
  <si>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</si>
  <si>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</si>
  <si>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</si>
  <si>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</si>
  <si>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</si>
  <si>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</si>
  <si>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</si>
  <si>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</si>
  <si>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</si>
  <si>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</si>
  <si>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</si>
  <si>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</si>
  <si>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</si>
  <si>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</si>
  <si>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</si>
  <si>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</si>
  <si>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</si>
  <si>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</si>
  <si>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</si>
  <si>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</si>
  <si>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</si>
  <si>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</si>
  <si>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</si>
  <si>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</si>
  <si>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</si>
  <si>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</si>
  <si>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</si>
  <si>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</si>
  <si>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</si>
  <si>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</si>
  <si>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</si>
  <si>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</si>
  <si>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</si>
  <si>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</si>
  <si>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</si>
  <si>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</si>
  <si>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</si>
  <si>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</si>
  <si>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</si>
  <si>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</si>
  <si>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</si>
  <si>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</si>
  <si>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</si>
  <si>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</si>
  <si>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</si>
  <si>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</si>
  <si>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</si>
  <si>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</si>
  <si>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</si>
  <si>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</si>
  <si>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</si>
  <si>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</si>
  <si>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</si>
  <si>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</si>
  <si>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</si>
  <si>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</si>
  <si>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</si>
  <si>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</si>
  <si>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</si>
  <si>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</si>
  <si>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</si>
  <si>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</si>
  <si>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</si>
  <si>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</si>
  <si>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</si>
  <si>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</si>
  <si>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</si>
  <si>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</si>
  <si>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</si>
  <si>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</si>
  <si>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</si>
  <si>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</si>
  <si>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</si>
  <si>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</si>
  <si>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</si>
  <si>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</si>
  <si>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</si>
  <si>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</si>
  <si>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</si>
  <si>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</si>
  <si>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</si>
  <si>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</si>
  <si>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</si>
  <si>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</si>
  <si>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</si>
  <si>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</si>
  <si>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</si>
  <si>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</si>
  <si>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</si>
  <si>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</si>
  <si>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</si>
  <si>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</si>
  <si>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</si>
  <si>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</si>
  <si>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</si>
  <si>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</si>
  <si>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</si>
  <si>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</si>
  <si>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</si>
  <si>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</si>
  <si>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</si>
  <si>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</si>
  <si>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</si>
  <si>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</si>
  <si>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</si>
  <si>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</si>
  <si>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</si>
  <si>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</si>
  <si>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</si>
  <si>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</si>
  <si>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</si>
  <si>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</si>
  <si>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</si>
  <si>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</si>
  <si>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</si>
  <si>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</si>
  <si>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</si>
  <si>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</si>
  <si>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</si>
  <si>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</si>
  <si>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</si>
  <si>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</si>
  <si>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</si>
  <si>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</si>
  <si>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</si>
  <si>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</si>
  <si>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</si>
  <si>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</si>
  <si>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</si>
  <si>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</si>
  <si>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</si>
  <si>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</si>
  <si>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</si>
  <si>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</si>
  <si>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</si>
  <si>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</si>
  <si>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</si>
  <si>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</si>
  <si>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</si>
  <si>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</si>
  <si>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</si>
  <si>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</si>
  <si>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</si>
  <si>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</si>
  <si>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</si>
  <si>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</si>
  <si>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</si>
  <si>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</si>
  <si>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</si>
  <si>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</si>
  <si>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</si>
  <si>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</si>
  <si>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</si>
  <si>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</si>
  <si>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</si>
  <si>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</si>
  <si>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</si>
  <si>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</si>
  <si>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</si>
  <si>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</si>
  <si>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</si>
  <si>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</si>
  <si>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</si>
  <si>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</si>
  <si>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</si>
  <si>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</si>
  <si>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</si>
  <si>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</si>
  <si>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</si>
  <si>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</si>
  <si>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</si>
  <si>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</si>
  <si>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</si>
  <si>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</si>
  <si>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</si>
  <si>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</si>
  <si>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</si>
  <si>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</si>
  <si>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</si>
  <si>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</si>
  <si>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</si>
  <si>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</si>
  <si>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</si>
  <si>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</si>
  <si>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</si>
  <si>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</si>
  <si>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</si>
  <si>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</si>
  <si>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</si>
  <si>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</si>
  <si>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</si>
  <si>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</si>
  <si>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</si>
  <si>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</si>
  <si>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</si>
  <si>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</si>
  <si>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</si>
  <si>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</si>
  <si>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</si>
  <si>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</si>
  <si>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</si>
  <si>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</si>
  <si>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</si>
  <si>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</si>
  <si>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</si>
  <si>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</si>
  <si>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</si>
  <si>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</si>
  <si>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</si>
  <si>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</si>
  <si>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</si>
  <si>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</si>
  <si>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</si>
  <si>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</si>
  <si>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</si>
  <si>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</si>
  <si>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</si>
  <si>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</si>
  <si>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</si>
  <si>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</si>
  <si>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</si>
  <si>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</si>
  <si>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</si>
  <si>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</si>
  <si>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</si>
  <si>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</si>
  <si>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</si>
  <si>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</si>
  <si>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</si>
  <si>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</si>
  <si>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</si>
  <si>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</si>
  <si>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</si>
  <si>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</si>
  <si>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</si>
  <si>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</si>
  <si>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</si>
  <si>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</si>
  <si>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</si>
  <si>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</si>
  <si>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</si>
  <si>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</si>
  <si>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</si>
  <si>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</si>
  <si>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</si>
  <si>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</si>
  <si>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</si>
  <si>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</si>
  <si>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</si>
  <si>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</si>
  <si>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</si>
  <si>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</si>
  <si>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</si>
  <si>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</si>
  <si>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</si>
  <si>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</si>
  <si>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</si>
  <si>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</si>
  <si>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</si>
  <si>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</si>
  <si>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</si>
  <si>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</si>
  <si>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</si>
  <si>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</si>
  <si>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</si>
  <si>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</si>
  <si>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</si>
  <si>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</si>
  <si>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</si>
  <si>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</si>
  <si>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</si>
  <si>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</si>
  <si>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</si>
  <si>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</si>
  <si>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</si>
  <si>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</si>
  <si>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</si>
  <si>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</si>
  <si>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</si>
  <si>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</si>
  <si>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</si>
  <si>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</si>
  <si>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</si>
  <si>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</si>
  <si>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</si>
  <si>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</si>
  <si>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</si>
  <si>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</si>
  <si>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</si>
  <si>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</si>
  <si>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</si>
  <si>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</si>
  <si>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</si>
  <si>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</si>
  <si>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</si>
  <si>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</si>
  <si>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</si>
  <si>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</si>
  <si>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</si>
  <si>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</si>
  <si>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</si>
  <si>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</si>
  <si>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</si>
  <si>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</si>
  <si>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</si>
  <si>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</si>
  <si>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</si>
  <si>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</si>
  <si>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</si>
  <si>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</si>
  <si>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</si>
  <si>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</si>
  <si>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</si>
  <si>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</si>
  <si>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</si>
  <si>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</si>
  <si>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</si>
  <si>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</si>
  <si>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</si>
  <si>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</si>
  <si>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</si>
  <si>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</si>
  <si>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</si>
  <si>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</si>
  <si>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</si>
  <si>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</si>
  <si>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</si>
  <si>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</si>
  <si>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</si>
  <si>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</si>
  <si>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</si>
  <si>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</si>
  <si>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</si>
  <si>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</si>
  <si>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</si>
  <si>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</si>
  <si>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</si>
  <si>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</si>
  <si>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</si>
  <si>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</si>
  <si>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</si>
  <si>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</si>
  <si>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</si>
  <si>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</si>
  <si>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</si>
  <si>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</si>
  <si>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</si>
  <si>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</si>
  <si>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</si>
  <si>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</si>
  <si>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</si>
  <si>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</si>
  <si>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</si>
  <si>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</si>
  <si>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</si>
  <si>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</si>
  <si>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</si>
  <si>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</si>
  <si>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</si>
  <si>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</si>
  <si>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</si>
  <si>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</si>
  <si>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</si>
  <si>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</si>
  <si>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</si>
  <si>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</si>
  <si>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</si>
  <si>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</si>
  <si>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</si>
  <si>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</si>
  <si>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</si>
  <si>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</si>
  <si>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</si>
  <si>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</si>
  <si>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</si>
  <si>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</si>
  <si>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</si>
  <si>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</si>
  <si>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</si>
  <si>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</si>
  <si>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</si>
  <si>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</si>
  <si>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</si>
  <si>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</si>
  <si>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</si>
  <si>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</si>
  <si>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</si>
  <si>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</si>
  <si>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</si>
  <si>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</si>
  <si>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</si>
  <si>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</si>
  <si>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</si>
  <si>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</si>
  <si>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</si>
  <si>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</si>
  <si>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</si>
  <si>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</si>
  <si>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</si>
  <si>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</si>
  <si>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</si>
  <si>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</si>
  <si>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</si>
  <si>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</si>
  <si>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</si>
  <si>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</si>
  <si>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</si>
  <si>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</si>
  <si>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</si>
  <si>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</si>
  <si>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</si>
  <si>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</si>
  <si>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</si>
  <si>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</si>
  <si>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</si>
  <si>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</si>
  <si>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</si>
  <si>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</si>
  <si>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</si>
  <si>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</si>
  <si>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</si>
  <si>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</si>
  <si>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</si>
  <si>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</si>
  <si>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</si>
  <si>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</si>
  <si>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</si>
  <si>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</si>
  <si>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</si>
  <si>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</si>
  <si>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</si>
  <si>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</si>
  <si>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</si>
  <si>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</si>
  <si>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</si>
  <si>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</si>
  <si>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</si>
  <si>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</si>
  <si>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</si>
  <si>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</si>
  <si>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</si>
  <si>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</si>
  <si>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</si>
  <si>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</si>
  <si>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</si>
  <si>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</si>
  <si>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</si>
  <si>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</si>
  <si>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</si>
  <si>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</si>
  <si>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</si>
  <si>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</si>
  <si>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</si>
  <si>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</si>
  <si>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</si>
  <si>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</si>
  <si>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</si>
  <si>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</si>
  <si>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</si>
  <si>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</si>
  <si>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</si>
  <si>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</si>
  <si>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</si>
  <si>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</si>
  <si>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</si>
  <si>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</si>
  <si>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</si>
  <si>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</si>
  <si>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</si>
  <si>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</si>
  <si>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</si>
  <si>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</si>
  <si>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</si>
  <si>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</si>
  <si>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</si>
  <si>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</si>
  <si>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</si>
  <si>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</si>
  <si>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</si>
  <si>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</si>
  <si>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</si>
  <si>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</si>
  <si>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</si>
  <si>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</si>
  <si>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</si>
  <si>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</si>
  <si>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</si>
  <si>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</si>
  <si>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</si>
  <si>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</si>
  <si>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</si>
  <si>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</si>
  <si>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</si>
  <si>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</si>
  <si>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</si>
  <si>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</si>
  <si>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</si>
  <si>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</si>
  <si>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</si>
  <si>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</si>
  <si>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</si>
  <si>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</si>
  <si>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</si>
  <si>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</si>
  <si>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</si>
  <si>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</si>
  <si>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</si>
  <si>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</si>
  <si>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</si>
  <si>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</si>
  <si>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</si>
  <si>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</si>
  <si>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</si>
  <si>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</si>
  <si>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</si>
  <si>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</si>
  <si>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</si>
  <si>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</si>
  <si>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</si>
  <si>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</si>
  <si>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</si>
  <si>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</si>
  <si>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</si>
  <si>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</si>
  <si>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</si>
  <si>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</si>
  <si>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</si>
  <si>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</si>
  <si>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</si>
  <si>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</si>
  <si>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</si>
  <si>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</si>
  <si>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</si>
  <si>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</si>
  <si>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</si>
  <si>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</si>
  <si>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</si>
  <si>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</si>
  <si>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</si>
  <si>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</si>
  <si>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</si>
  <si>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</si>
  <si>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</si>
  <si>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</si>
  <si>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</si>
  <si>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</si>
  <si>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</si>
  <si>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</si>
  <si>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</si>
  <si>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</si>
  <si>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</si>
  <si>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</si>
  <si>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</si>
  <si>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</si>
  <si>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</si>
  <si>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</si>
  <si>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</si>
  <si>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</si>
  <si>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</si>
  <si>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</si>
  <si>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</si>
  <si>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</si>
  <si>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</si>
  <si>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</si>
  <si>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</si>
  <si>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</si>
  <si>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</si>
  <si>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</si>
  <si>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</si>
  <si>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</si>
  <si>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</si>
  <si>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</si>
  <si>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</si>
  <si>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</si>
  <si>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</si>
  <si>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</si>
  <si>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</si>
  <si>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</si>
  <si>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</si>
  <si>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</si>
  <si>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</si>
  <si>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</si>
  <si>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</si>
  <si>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</si>
  <si>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</si>
  <si>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</si>
  <si>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</si>
  <si>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</si>
  <si>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</si>
  <si>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</si>
  <si>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</si>
  <si>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</si>
  <si>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</si>
  <si>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</si>
  <si>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</si>
  <si>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</si>
  <si>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</si>
  <si>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</si>
  <si>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</si>
  <si>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</si>
  <si>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</si>
  <si>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</si>
  <si>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</si>
  <si>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</si>
  <si>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</si>
  <si>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</si>
  <si>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</si>
  <si>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</si>
  <si>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</si>
  <si>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</si>
  <si>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</si>
  <si>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</si>
  <si>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</si>
  <si>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</si>
  <si>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</si>
  <si>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</si>
  <si>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</si>
  <si>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</si>
  <si>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</si>
  <si>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</si>
  <si>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</si>
  <si>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</si>
  <si>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</si>
  <si>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</si>
  <si>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</si>
  <si>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</si>
  <si>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</si>
  <si>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</si>
  <si>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</si>
  <si>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</si>
  <si>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</si>
  <si>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</si>
  <si>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</si>
  <si>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</si>
  <si>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</si>
  <si>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</si>
  <si>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</si>
  <si>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</si>
  <si>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</si>
  <si>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</si>
  <si>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</si>
  <si>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</si>
  <si>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</si>
  <si>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</si>
  <si>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</si>
  <si>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</si>
  <si>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</si>
  <si>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</si>
  <si>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</si>
  <si>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</si>
  <si>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</si>
  <si>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</si>
  <si>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</si>
  <si>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</si>
  <si>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</si>
  <si>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</si>
  <si>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</si>
  <si>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</si>
  <si>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</si>
  <si>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</si>
  <si>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</si>
  <si>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</si>
  <si>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</si>
  <si>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</si>
  <si>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</si>
  <si>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</si>
  <si>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</si>
  <si>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</si>
  <si>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</si>
  <si>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</si>
  <si>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</si>
  <si>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</si>
  <si>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</si>
  <si>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</si>
  <si>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</si>
  <si>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</si>
  <si>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</si>
  <si>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</si>
  <si>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</si>
  <si>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</si>
  <si>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</si>
  <si>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</si>
  <si>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</si>
  <si>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</si>
  <si>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</si>
  <si>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</si>
  <si>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</si>
  <si>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</si>
  <si>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</si>
  <si>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</si>
  <si>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</si>
  <si>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</si>
  <si>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</si>
  <si>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</si>
  <si>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</si>
  <si>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</si>
  <si>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</si>
  <si>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</si>
  <si>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</si>
  <si>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</si>
  <si>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</si>
  <si>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</si>
  <si>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</si>
  <si>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</si>
  <si>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</si>
  <si>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</si>
  <si>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</si>
  <si>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</si>
  <si>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</si>
  <si>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</si>
  <si>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</si>
  <si>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</si>
  <si>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</si>
  <si>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</si>
  <si>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</si>
  <si>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</si>
  <si>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</si>
  <si>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</si>
  <si>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</si>
  <si>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</si>
  <si>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</si>
  <si>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</si>
  <si>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</si>
  <si>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</si>
  <si>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</si>
  <si>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</si>
  <si>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</si>
  <si>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</si>
  <si>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</si>
  <si>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</si>
  <si>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</si>
  <si>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</si>
  <si>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</si>
  <si>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</si>
  <si>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</si>
  <si>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</si>
  <si>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</si>
  <si>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</si>
  <si>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</si>
  <si>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</si>
  <si>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</si>
  <si>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</si>
  <si>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</si>
  <si>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</si>
  <si>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</si>
  <si>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</si>
  <si>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</si>
  <si>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</si>
  <si>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</si>
  <si>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</si>
  <si>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</si>
  <si>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</si>
  <si>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</si>
  <si>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</si>
  <si>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</si>
  <si>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</si>
  <si>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</si>
  <si>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</si>
  <si>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</si>
  <si>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</si>
  <si>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</si>
  <si>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</si>
  <si>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</si>
  <si>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</si>
  <si>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</si>
  <si>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</si>
  <si>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</si>
  <si>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</si>
  <si>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</si>
  <si>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</si>
  <si>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</si>
  <si>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</si>
  <si>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</si>
  <si>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</si>
  <si>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</si>
  <si>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</si>
  <si>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</si>
  <si>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</si>
  <si>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</si>
  <si>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</si>
  <si>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</si>
  <si>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</si>
  <si>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</si>
  <si>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</si>
  <si>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</si>
  <si>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</si>
  <si>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</si>
  <si>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</si>
  <si>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</si>
  <si>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</si>
  <si>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</si>
  <si>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</si>
  <si>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</si>
  <si>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</si>
  <si>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</si>
  <si>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</si>
  <si>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</si>
  <si>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</si>
  <si>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</si>
  <si>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</si>
  <si>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</si>
  <si>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</si>
  <si>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</si>
  <si>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</si>
  <si>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</si>
  <si>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</si>
  <si>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</si>
  <si>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</si>
  <si>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</si>
  <si>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</si>
  <si>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</si>
  <si>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</si>
  <si>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</si>
  <si>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</si>
  <si>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</si>
  <si>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</si>
  <si>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</si>
  <si>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</si>
  <si>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</si>
  <si>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</si>
  <si>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</si>
  <si>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</si>
  <si>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</si>
  <si>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</si>
  <si>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</si>
  <si>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</si>
  <si>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</si>
  <si>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</si>
  <si>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</si>
  <si>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</si>
  <si>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</si>
  <si>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</si>
  <si>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</si>
  <si>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</si>
  <si>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</si>
  <si>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</si>
  <si>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</si>
  <si>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</si>
  <si>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</si>
  <si>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</si>
  <si>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</si>
  <si>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</si>
  <si>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</si>
  <si>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</si>
  <si>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</si>
  <si>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</si>
  <si>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</si>
  <si>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</si>
  <si>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</si>
  <si>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</si>
  <si>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</si>
  <si>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</si>
  <si>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</si>
  <si>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</si>
  <si>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</si>
  <si>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</si>
  <si>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</si>
  <si>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</si>
  <si>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</si>
  <si>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</si>
  <si>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</si>
  <si>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</si>
  <si>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</si>
  <si>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</si>
  <si>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</si>
  <si>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</si>
  <si>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</si>
  <si>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</si>
  <si>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</si>
  <si>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</si>
  <si>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</si>
  <si>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</si>
  <si>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</si>
  <si>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</si>
  <si>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</si>
  <si>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</si>
  <si>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</si>
  <si>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</si>
  <si>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</si>
  <si>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</si>
  <si>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</si>
  <si>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</si>
  <si>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</si>
  <si>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</si>
  <si>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</si>
  <si>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</si>
  <si>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</si>
  <si>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</si>
  <si>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</si>
  <si>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</si>
  <si>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</si>
  <si>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</si>
  <si>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</si>
  <si>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</si>
  <si>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</si>
  <si>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</si>
  <si>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</si>
  <si>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</si>
  <si>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</si>
  <si>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</si>
  <si>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</si>
  <si>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</si>
  <si>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</si>
  <si>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</si>
  <si>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</si>
  <si>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</si>
  <si>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</si>
  <si>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</si>
  <si>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</si>
  <si>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</si>
  <si>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</si>
  <si>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</si>
  <si>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</si>
  <si>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</si>
  <si>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</si>
  <si>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</si>
  <si>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</si>
  <si>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</si>
  <si>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</si>
  <si>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</si>
  <si>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</si>
  <si>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</si>
  <si>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</si>
  <si>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</si>
  <si>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</si>
  <si>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</si>
  <si>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</si>
  <si>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</si>
  <si>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</si>
  <si>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</si>
  <si>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</si>
  <si>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</si>
  <si>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</si>
  <si>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</si>
  <si>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</si>
  <si>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</si>
  <si>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</si>
  <si>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</si>
  <si>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</si>
  <si>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</si>
  <si>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</si>
  <si>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</si>
  <si>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</si>
  <si>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</si>
  <si>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</si>
  <si>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</si>
  <si>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</si>
  <si>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</si>
  <si>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</si>
  <si>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</si>
  <si>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</si>
  <si>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</si>
  <si>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</si>
  <si>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</si>
  <si>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</si>
  <si>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</si>
  <si>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</si>
  <si>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</si>
  <si>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</si>
  <si>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</si>
  <si>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</si>
  <si>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</si>
  <si>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</si>
  <si>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</si>
  <si>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</si>
  <si>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</si>
  <si>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</si>
  <si>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</si>
  <si>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</si>
  <si>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</si>
  <si>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</si>
  <si>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</si>
  <si>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</si>
  <si>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</si>
  <si>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</si>
  <si>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</si>
  <si>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</si>
  <si>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</si>
  <si>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</si>
  <si>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</si>
  <si>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</si>
  <si>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</si>
  <si>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</si>
  <si>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</si>
  <si>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</si>
  <si>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</si>
  <si>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</si>
  <si>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</si>
  <si>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</si>
  <si>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</si>
  <si>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</si>
  <si>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</si>
  <si>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</si>
  <si>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</si>
  <si>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</si>
  <si>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</si>
  <si>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</si>
  <si>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</si>
  <si>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</si>
  <si>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</si>
  <si>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</si>
  <si>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</si>
  <si>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</si>
  <si>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</si>
  <si>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</si>
  <si>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</si>
  <si>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</si>
  <si>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</si>
  <si>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</si>
  <si>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</si>
  <si>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</si>
  <si>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</si>
  <si>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</si>
  <si>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</si>
  <si>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</si>
  <si>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</si>
  <si>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</si>
  <si>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</si>
  <si>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</si>
  <si>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</si>
  <si>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</si>
  <si>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</si>
  <si>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</si>
  <si>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</si>
  <si>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</si>
  <si>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</si>
  <si>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</si>
  <si>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</si>
  <si>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</si>
  <si>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</si>
  <si>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</si>
  <si>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</si>
  <si>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</si>
  <si>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</si>
  <si>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</si>
  <si>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</si>
  <si>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</si>
  <si>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</si>
  <si>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</si>
  <si>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</si>
  <si>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</si>
  <si>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</si>
  <si>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</si>
  <si>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</si>
  <si>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</si>
  <si>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</si>
  <si>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</si>
  <si>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</si>
  <si>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</si>
  <si>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</si>
  <si>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</si>
  <si>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</si>
  <si>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</si>
  <si>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</si>
  <si>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</si>
  <si>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</si>
  <si>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</si>
  <si>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</si>
  <si>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</si>
  <si>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</si>
  <si>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</si>
  <si>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</si>
  <si>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</si>
  <si>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</si>
  <si>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</si>
  <si>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</si>
  <si>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</si>
  <si>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</si>
  <si>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</si>
  <si>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</si>
  <si>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</si>
  <si>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</si>
  <si>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</si>
  <si>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</si>
  <si>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</si>
  <si>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</si>
  <si>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</si>
  <si>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</si>
  <si>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</si>
  <si>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</si>
  <si>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</si>
  <si>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</si>
  <si>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</si>
  <si>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</si>
  <si>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</si>
  <si>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</si>
  <si>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</si>
  <si>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</si>
  <si>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</si>
  <si>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</si>
  <si>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</si>
  <si>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</si>
  <si>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</si>
  <si>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</si>
  <si>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</si>
  <si>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</si>
  <si>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</si>
  <si>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</si>
  <si>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</si>
  <si>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</si>
  <si>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</si>
  <si>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</si>
  <si>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</si>
  <si>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</si>
  <si>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</si>
  <si>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</si>
  <si>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</si>
  <si>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</si>
  <si>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</si>
  <si>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</si>
  <si>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</si>
  <si>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</si>
  <si>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</si>
  <si>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</si>
  <si>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</si>
  <si>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</si>
  <si>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</si>
  <si>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</si>
  <si>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</si>
  <si>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</si>
  <si>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</si>
  <si>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</si>
  <si>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</si>
  <si>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</si>
  <si>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</si>
  <si>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</si>
  <si>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</si>
  <si>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</si>
  <si>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</si>
  <si>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</si>
  <si>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</si>
  <si>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</si>
  <si>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</si>
  <si>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</si>
  <si>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</si>
  <si>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</si>
  <si>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</si>
  <si>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</si>
  <si>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</si>
  <si>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</si>
  <si>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</si>
  <si>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</si>
  <si>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</si>
  <si>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</si>
  <si>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</si>
  <si>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</si>
  <si>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</si>
  <si>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</si>
  <si>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</si>
  <si>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</si>
  <si>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</si>
  <si>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</si>
  <si>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</si>
  <si>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</si>
  <si>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</si>
  <si>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</si>
  <si>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</si>
  <si>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</si>
  <si>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</si>
  <si>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</si>
  <si>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</si>
  <si>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</si>
  <si>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</si>
  <si>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</si>
  <si>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</si>
  <si>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</si>
  <si>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</si>
  <si>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</si>
  <si>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</si>
  <si>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</si>
  <si>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</si>
  <si>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</si>
  <si>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</si>
  <si>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</si>
  <si>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</si>
  <si>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</si>
  <si>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</si>
  <si>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</si>
  <si>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</si>
  <si>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</si>
  <si>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</si>
  <si>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</si>
  <si>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</si>
  <si>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</si>
  <si>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</si>
  <si>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</si>
  <si>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</si>
  <si>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</si>
  <si>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</si>
  <si>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</si>
  <si>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</si>
  <si>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</si>
  <si>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</si>
  <si>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</si>
  <si>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</si>
  <si>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</si>
  <si>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</si>
  <si>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</si>
  <si>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</si>
  <si>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</si>
  <si>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</si>
  <si>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</si>
  <si>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</si>
  <si>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</si>
  <si>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</si>
  <si>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</si>
  <si>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</si>
  <si>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</si>
  <si>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</si>
  <si>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</si>
  <si>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</si>
  <si>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</si>
  <si>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</si>
  <si>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</si>
  <si>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</si>
  <si>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</si>
  <si>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</si>
  <si>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</si>
  <si>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</si>
  <si>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</si>
  <si>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</si>
  <si>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</si>
  <si>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</si>
  <si>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</si>
  <si>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</si>
  <si>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</si>
  <si>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</si>
  <si>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</si>
  <si>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</si>
  <si>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</si>
  <si>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</si>
  <si>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</si>
  <si>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</si>
  <si>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</si>
  <si>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</si>
  <si>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</si>
  <si>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</si>
  <si>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</si>
  <si>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</si>
  <si>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</si>
  <si>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</si>
  <si>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</si>
  <si>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</si>
  <si>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</si>
  <si>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</si>
  <si>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</si>
  <si>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</si>
  <si>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</si>
  <si>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</si>
  <si>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</si>
  <si>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</si>
  <si>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</si>
  <si>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</si>
  <si>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</si>
  <si>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</si>
  <si>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</si>
  <si>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</si>
  <si>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</si>
  <si>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</si>
  <si>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</si>
  <si>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</si>
  <si>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</si>
  <si>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</si>
  <si>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</si>
  <si>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</si>
  <si>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</si>
  <si>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</si>
  <si>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</si>
  <si>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</si>
  <si>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</si>
  <si>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</si>
  <si>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</si>
  <si>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</si>
  <si>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</si>
  <si>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</si>
  <si>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</si>
  <si>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</si>
  <si>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</si>
  <si>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</si>
  <si>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</si>
  <si>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</si>
  <si>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</si>
  <si>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</si>
  <si>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</si>
  <si>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</si>
  <si>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</si>
  <si>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</si>
  <si>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</si>
  <si>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</si>
  <si>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</si>
  <si>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</si>
  <si>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</si>
  <si>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</si>
  <si>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</si>
  <si>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</si>
  <si>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</si>
  <si>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</si>
  <si>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</si>
  <si>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</si>
  <si>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</si>
  <si>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</si>
  <si>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</si>
  <si>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</si>
  <si>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</si>
  <si>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</si>
  <si>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</si>
  <si>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</si>
  <si>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</si>
  <si>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</si>
  <si>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</si>
  <si>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</si>
  <si>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</si>
  <si>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</si>
  <si>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</si>
  <si>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</si>
  <si>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</si>
  <si>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</si>
  <si>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</si>
  <si>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</si>
  <si>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</si>
  <si>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</si>
  <si>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</si>
  <si>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</si>
  <si>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</si>
  <si>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</si>
  <si>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</si>
  <si>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</si>
  <si>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</si>
  <si>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</si>
  <si>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</si>
  <si>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</si>
  <si>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</si>
  <si>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</si>
  <si>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</si>
  <si>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</si>
  <si>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</si>
  <si>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</si>
  <si>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</si>
  <si>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</si>
  <si>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</si>
  <si>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</si>
  <si>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</si>
  <si>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</si>
  <si>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</si>
  <si>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</si>
  <si>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</si>
  <si>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</si>
  <si>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</si>
  <si>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</si>
  <si>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</si>
  <si>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</si>
  <si>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</si>
  <si>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</si>
  <si>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</si>
  <si>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</si>
  <si>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</si>
  <si>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</si>
  <si>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</si>
  <si>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</si>
  <si>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</si>
  <si>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</si>
  <si>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</si>
  <si>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</si>
  <si>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</si>
  <si>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</si>
  <si>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</si>
  <si>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</si>
  <si>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</si>
  <si>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</si>
  <si>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</si>
  <si>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</si>
  <si>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</si>
  <si>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</si>
  <si>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</si>
  <si>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</si>
  <si>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</si>
  <si>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</si>
  <si>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</si>
  <si>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</si>
  <si>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</si>
  <si>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</si>
  <si>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</si>
  <si>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</si>
  <si>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</si>
  <si>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</si>
  <si>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</si>
  <si>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</si>
  <si>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</si>
  <si>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</si>
  <si>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</si>
  <si>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</si>
  <si>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</si>
  <si>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</si>
  <si>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</si>
  <si>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</si>
  <si>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</si>
  <si>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</si>
  <si>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</si>
  <si>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</si>
  <si>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</si>
  <si>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</si>
  <si>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</si>
  <si>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</si>
  <si>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</si>
  <si>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</si>
  <si>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</si>
  <si>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</si>
  <si>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</si>
  <si>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</si>
  <si>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</si>
  <si>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</si>
  <si>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</si>
  <si>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</si>
  <si>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</si>
  <si>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</si>
  <si>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</si>
  <si>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</si>
  <si>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</si>
  <si>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</si>
  <si>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</si>
  <si>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</si>
  <si>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</si>
  <si>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</si>
  <si>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</si>
  <si>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</si>
  <si>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</si>
  <si>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</si>
  <si>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</si>
  <si>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</si>
  <si>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</si>
  <si>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</si>
  <si>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</si>
  <si>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</si>
  <si>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</si>
  <si>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</si>
  <si>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</si>
  <si>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</si>
  <si>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</si>
  <si>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</si>
  <si>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</si>
  <si>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</si>
  <si>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</si>
  <si>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</si>
  <si>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</si>
  <si>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</si>
  <si>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</si>
  <si>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</si>
  <si>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</si>
  <si>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</si>
  <si>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</si>
  <si>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</si>
  <si>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</si>
  <si>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</si>
  <si>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</si>
  <si>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</si>
  <si>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</si>
  <si>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</si>
  <si>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</si>
  <si>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</si>
  <si>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</si>
  <si>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</si>
  <si>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</si>
  <si>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</si>
  <si>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</si>
  <si>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</si>
  <si>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</si>
  <si>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</si>
  <si>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</si>
  <si>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</si>
  <si>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</si>
  <si>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</si>
  <si>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</si>
  <si>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</si>
  <si>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</si>
  <si>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</si>
  <si>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</si>
  <si>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</si>
  <si>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</si>
  <si>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</si>
  <si>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</si>
  <si>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</si>
  <si>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</si>
  <si>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</si>
  <si>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</si>
  <si>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</si>
  <si>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</si>
  <si>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</si>
  <si>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</si>
  <si>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</si>
  <si>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</si>
  <si>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</si>
  <si>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</si>
  <si>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</si>
  <si>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</si>
  <si>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</si>
  <si>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</si>
  <si>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</si>
  <si>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</si>
  <si>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</si>
  <si>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</si>
  <si>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</si>
  <si>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</si>
  <si>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</si>
  <si>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</si>
  <si>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</si>
  <si>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</si>
  <si>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</si>
  <si>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</si>
  <si>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</si>
  <si>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</si>
  <si>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</si>
  <si>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</si>
  <si>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</si>
  <si>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</si>
  <si>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</si>
  <si>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</si>
  <si>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</si>
  <si>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</si>
  <si>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</si>
  <si>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</si>
  <si>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</si>
  <si>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</si>
  <si>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</si>
  <si>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</si>
  <si>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</si>
  <si>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</si>
  <si>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</si>
  <si>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</si>
  <si>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</si>
  <si>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</si>
  <si>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</si>
  <si>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</si>
  <si>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</si>
  <si>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</si>
  <si>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</si>
  <si>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</si>
  <si>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</si>
  <si>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</si>
  <si>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</si>
  <si>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</si>
  <si>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</si>
  <si>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</si>
  <si>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</si>
  <si>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</si>
  <si>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</si>
  <si>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</si>
  <si>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</si>
  <si>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</si>
  <si>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</si>
  <si>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</si>
  <si>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</si>
  <si>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</si>
  <si>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</si>
  <si>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</si>
  <si>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</si>
  <si>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</si>
  <si>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</si>
  <si>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</si>
  <si>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</si>
  <si>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</si>
  <si>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</si>
  <si>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</si>
  <si>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</si>
  <si>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</si>
  <si>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</si>
  <si>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</si>
  <si>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</si>
  <si>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</si>
  <si>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</si>
  <si>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</si>
  <si>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</si>
  <si>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</si>
  <si>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</si>
  <si>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</si>
  <si>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</si>
  <si>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</si>
  <si>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</si>
  <si>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</si>
  <si>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</si>
  <si>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</si>
  <si>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</si>
  <si>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</si>
  <si>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</si>
  <si>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</si>
  <si>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</si>
  <si>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</si>
  <si>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</si>
  <si>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</si>
  <si>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</si>
  <si>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</si>
  <si>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</si>
  <si>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</si>
  <si>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</si>
  <si>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</si>
  <si>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</si>
  <si>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</si>
  <si>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</si>
  <si>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</si>
  <si>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</si>
  <si>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</si>
  <si>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</si>
  <si>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</si>
  <si>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</si>
  <si>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</si>
  <si>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</si>
  <si>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</si>
  <si>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</si>
  <si>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</si>
  <si>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</si>
  <si>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</si>
  <si>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</si>
  <si>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</si>
  <si>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</si>
  <si>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</si>
  <si>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</si>
  <si>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</si>
  <si>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</si>
  <si>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</si>
  <si>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</si>
  <si>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</si>
  <si>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</si>
  <si>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</si>
  <si>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</si>
  <si>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</si>
  <si>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</si>
  <si>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</si>
  <si>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</si>
  <si>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</si>
  <si>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</si>
  <si>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</si>
  <si>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</si>
  <si>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</si>
  <si>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</si>
  <si>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</si>
  <si>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</si>
  <si>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</si>
  <si>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</si>
  <si>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</si>
  <si>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</si>
  <si>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</si>
  <si>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</si>
  <si>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</si>
  <si>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</si>
  <si>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</si>
  <si>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</si>
  <si>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</si>
  <si>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</si>
  <si>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</si>
  <si>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</si>
  <si>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</si>
  <si>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</si>
  <si>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</si>
  <si>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</si>
  <si>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</si>
  <si>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</si>
  <si>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</si>
  <si>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</si>
  <si>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</si>
  <si>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</si>
  <si>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</si>
  <si>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</si>
  <si>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</si>
  <si>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</si>
  <si>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</si>
  <si>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</si>
  <si>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</si>
  <si>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</si>
  <si>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</si>
  <si>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</si>
  <si>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</si>
  <si>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</si>
  <si>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</si>
  <si>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</si>
  <si>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</si>
  <si>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</si>
  <si>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</si>
  <si>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</si>
  <si>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</si>
  <si>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</si>
  <si>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</si>
  <si>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</si>
  <si>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</si>
  <si>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</si>
  <si>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</si>
  <si>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</si>
  <si>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</si>
  <si>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</si>
  <si>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</si>
  <si>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</si>
  <si>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</si>
  <si>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</si>
  <si>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</si>
  <si>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</si>
  <si>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</si>
  <si>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</si>
  <si>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</si>
  <si>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</si>
  <si>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</si>
  <si>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</si>
  <si>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</si>
  <si>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</si>
  <si>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</si>
  <si>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</si>
  <si>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</si>
  <si>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</si>
  <si>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</si>
  <si>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</si>
  <si>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</si>
  <si>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</si>
  <si>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</si>
  <si>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</si>
  <si>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</si>
  <si>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</si>
  <si>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</si>
  <si>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</si>
  <si>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</si>
  <si>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</si>
  <si>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</si>
  <si>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</si>
  <si>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</si>
  <si>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</si>
  <si>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</si>
  <si>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</si>
  <si>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</si>
  <si>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</si>
  <si>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</si>
  <si>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</si>
  <si>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</si>
  <si>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</si>
  <si>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</si>
  <si>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</si>
  <si>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</si>
  <si>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</si>
  <si>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</si>
  <si>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</si>
  <si>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</si>
  <si>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</si>
  <si>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</si>
  <si>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</si>
  <si>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</si>
  <si>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</si>
  <si>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</si>
  <si>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</si>
  <si>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</si>
  <si>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</si>
  <si>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</si>
  <si>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</si>
  <si>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</si>
  <si>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</si>
  <si>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</si>
  <si>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</si>
  <si>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</si>
  <si>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</si>
  <si>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</si>
  <si>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</si>
  <si>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</si>
  <si>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</si>
  <si>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</si>
  <si>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</si>
  <si>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</si>
  <si>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</si>
  <si>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</si>
  <si>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</si>
  <si>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</si>
  <si>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</si>
  <si>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</si>
  <si>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</si>
  <si>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</si>
  <si>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</si>
  <si>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</si>
  <si>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</si>
  <si>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</si>
  <si>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</si>
  <si>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</si>
  <si>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</si>
  <si>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</si>
  <si>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</si>
  <si>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</si>
  <si>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</si>
  <si>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</si>
  <si>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</si>
  <si>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</si>
  <si>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</si>
  <si>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</si>
  <si>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</si>
  <si>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</si>
  <si>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</si>
  <si>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</si>
  <si>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</si>
  <si>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</si>
  <si>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</si>
  <si>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</si>
  <si>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</si>
  <si>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</si>
  <si>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</si>
  <si>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</si>
  <si>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</si>
  <si>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</si>
  <si>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</si>
  <si>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</si>
  <si>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</si>
  <si>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</si>
  <si>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</si>
  <si>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</si>
  <si>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</si>
  <si>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</si>
  <si>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</si>
  <si>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</si>
  <si>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</si>
  <si>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</si>
  <si>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</si>
  <si>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</si>
  <si>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</si>
  <si>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</si>
  <si>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</si>
  <si>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</si>
  <si>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</si>
  <si>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</si>
  <si>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</si>
  <si>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</si>
  <si>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</si>
  <si>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</si>
  <si>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</si>
  <si>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</si>
  <si>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</si>
  <si>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</si>
  <si>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</si>
  <si>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</si>
  <si>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</si>
  <si>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</si>
  <si>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</si>
  <si>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</si>
  <si>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</si>
  <si>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</si>
  <si>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</si>
  <si>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</si>
  <si>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</si>
  <si>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</si>
  <si>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</si>
  <si>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</si>
  <si>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</si>
  <si>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</si>
  <si>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</si>
  <si>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</si>
  <si>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</si>
  <si>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</si>
  <si>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</si>
  <si>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</si>
  <si>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</si>
  <si>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</si>
  <si>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</si>
  <si>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</si>
  <si>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</si>
  <si>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</si>
  <si>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</si>
  <si>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</si>
  <si>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</si>
  <si>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</si>
  <si>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</si>
  <si>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</si>
  <si>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</si>
  <si>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</si>
  <si>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</si>
  <si>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</si>
  <si>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</si>
  <si>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</si>
  <si>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</si>
  <si>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</si>
  <si>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</si>
  <si>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</si>
  <si>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</si>
  <si>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</si>
  <si>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</si>
  <si>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</si>
  <si>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</si>
  <si>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</si>
  <si>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</si>
  <si>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</si>
  <si>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</si>
  <si>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</si>
  <si>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</si>
  <si>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</si>
  <si>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</si>
  <si>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</si>
  <si>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</si>
  <si>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</si>
  <si>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</si>
  <si>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</si>
  <si>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</si>
  <si>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</si>
  <si>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</si>
  <si>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</si>
  <si>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</si>
  <si>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</si>
  <si>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</si>
  <si>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</si>
  <si>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</si>
  <si>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</si>
  <si>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</si>
  <si>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</si>
  <si>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</si>
  <si>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</si>
  <si>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</si>
  <si>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</si>
  <si>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</si>
  <si>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</si>
  <si>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</si>
  <si>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</si>
  <si>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</si>
  <si>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</si>
  <si>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</si>
  <si>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</si>
  <si>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</si>
  <si>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</si>
  <si>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</si>
  <si>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</si>
  <si>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</si>
  <si>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</si>
  <si>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</si>
  <si>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</si>
  <si>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</si>
  <si>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</si>
  <si>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</si>
  <si>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</si>
  <si>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</si>
  <si>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</si>
  <si>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</si>
  <si>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</si>
  <si>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</si>
  <si>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</si>
  <si>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</si>
  <si>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</si>
  <si>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</si>
  <si>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</si>
  <si>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</si>
  <si>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</si>
  <si>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</si>
  <si>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</si>
  <si>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</si>
  <si>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</si>
  <si>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</si>
  <si>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</si>
  <si>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</si>
  <si>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</si>
  <si>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</si>
  <si>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</si>
  <si>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</si>
  <si>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</si>
  <si>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</si>
  <si>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</si>
  <si>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</si>
  <si>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</si>
  <si>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</si>
  <si>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</si>
  <si>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</si>
  <si>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</si>
  <si>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</si>
  <si>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</si>
  <si>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</si>
  <si>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</si>
  <si>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</si>
  <si>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</si>
  <si>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</si>
  <si>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</si>
  <si>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</si>
  <si>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</si>
  <si>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</si>
  <si>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</si>
  <si>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</si>
  <si>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</si>
  <si>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</si>
  <si>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</si>
  <si>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</si>
  <si>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</si>
  <si>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</si>
  <si>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</si>
  <si>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</si>
  <si>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</si>
  <si>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</si>
  <si>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</si>
  <si>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</si>
  <si>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</si>
  <si>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</si>
  <si>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</si>
  <si>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</si>
  <si>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</si>
  <si>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</si>
  <si>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</si>
  <si>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</si>
  <si>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</si>
  <si>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</si>
  <si>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</si>
  <si>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</si>
  <si>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</si>
  <si>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</si>
  <si>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</si>
  <si>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</si>
  <si>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</si>
  <si>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</si>
  <si>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</si>
  <si>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</si>
  <si>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</si>
  <si>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</si>
  <si>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</si>
  <si>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</si>
  <si>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</si>
  <si>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</si>
  <si>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</si>
  <si>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</si>
  <si>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</si>
  <si>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</si>
  <si>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</si>
  <si>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</si>
  <si>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</si>
  <si>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</si>
  <si>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</si>
  <si>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</si>
  <si>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</si>
  <si>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</si>
  <si>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</si>
  <si>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</si>
  <si>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</si>
  <si>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</si>
  <si>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</si>
  <si>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</si>
  <si>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</si>
  <si>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</si>
  <si>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</si>
  <si>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</si>
  <si>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</si>
  <si>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</si>
  <si>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</si>
  <si>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</si>
  <si>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</si>
  <si>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</si>
  <si>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</si>
  <si>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</si>
  <si>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</si>
  <si>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</si>
  <si>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</si>
  <si>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</si>
  <si>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</si>
  <si>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</si>
  <si>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</si>
  <si>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</si>
  <si>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</si>
  <si>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</si>
  <si>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</si>
  <si>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</si>
  <si>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</si>
  <si>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</si>
  <si>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</si>
  <si>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</si>
  <si>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</si>
  <si>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</si>
  <si>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</si>
  <si>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</si>
  <si>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</si>
  <si>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</si>
  <si>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</si>
  <si>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</si>
  <si>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</si>
  <si>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</si>
  <si>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</si>
  <si>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</si>
  <si>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</si>
  <si>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</si>
  <si>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</si>
  <si>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</si>
  <si>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</si>
  <si>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</si>
  <si>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</si>
  <si>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</si>
  <si>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</si>
  <si>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</si>
  <si>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</si>
  <si>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</si>
  <si>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</si>
  <si>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</si>
  <si>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</si>
  <si>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</si>
  <si>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</si>
  <si>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</si>
  <si>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</si>
  <si>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</si>
  <si>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</si>
  <si>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</si>
  <si>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</si>
  <si>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</si>
  <si>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</si>
  <si>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</si>
  <si>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</si>
  <si>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</si>
  <si>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</si>
  <si>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</si>
  <si>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</si>
  <si>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</si>
  <si>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</si>
  <si>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</si>
  <si>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</si>
  <si>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</si>
  <si>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</si>
  <si>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</si>
  <si>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</si>
  <si>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</si>
  <si>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</si>
  <si>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</si>
  <si>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</si>
  <si>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</si>
  <si>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</si>
  <si>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</si>
  <si>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</si>
  <si>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</si>
  <si>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</si>
  <si>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</si>
  <si>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</si>
  <si>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</si>
  <si>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</si>
  <si>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</si>
  <si>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</si>
  <si>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</si>
  <si>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</si>
  <si>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</si>
  <si>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</si>
  <si>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</si>
  <si>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</si>
  <si>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</si>
  <si>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</si>
  <si>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</si>
  <si>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</si>
  <si>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</si>
  <si>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</si>
  <si>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</si>
  <si>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</si>
  <si>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</si>
  <si>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</si>
  <si>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</si>
  <si>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</si>
  <si>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</si>
  <si>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</si>
  <si>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</si>
  <si>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</si>
  <si>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</si>
  <si>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</si>
  <si>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</si>
  <si>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</si>
  <si>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</si>
  <si>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</si>
  <si>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</si>
  <si>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</si>
  <si>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</si>
  <si>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</si>
  <si>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</si>
  <si>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</si>
  <si>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</si>
  <si>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</si>
  <si>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</si>
  <si>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</si>
  <si>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</si>
  <si>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</si>
  <si>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</si>
  <si>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</si>
  <si>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</si>
  <si>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</si>
  <si>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</si>
  <si>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</si>
  <si>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</si>
  <si>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</si>
  <si>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</si>
  <si>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</si>
  <si>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</si>
  <si>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</si>
  <si>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</si>
  <si>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</si>
  <si>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</si>
  <si>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</si>
  <si>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</si>
  <si>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</si>
  <si>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</si>
  <si>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</si>
  <si>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</si>
  <si>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</si>
  <si>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</si>
  <si>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</si>
  <si>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</si>
  <si>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</si>
  <si>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</si>
  <si>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</si>
  <si>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</si>
  <si>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</si>
  <si>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</si>
  <si>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</si>
  <si>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</si>
  <si>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</si>
  <si>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</si>
  <si>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</si>
  <si>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</si>
  <si>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</si>
  <si>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</si>
  <si>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</si>
  <si>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</si>
  <si>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</si>
  <si>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</si>
  <si>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</si>
  <si>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</si>
  <si>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</si>
  <si>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</si>
  <si>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</si>
  <si>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</si>
  <si>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</si>
  <si>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</si>
  <si>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</si>
  <si>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</si>
  <si>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</si>
  <si>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</si>
  <si>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</si>
  <si>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</si>
  <si>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</si>
  <si>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</si>
  <si>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</si>
  <si>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</si>
  <si>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</si>
  <si>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</si>
  <si>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</si>
  <si>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</si>
  <si>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</si>
  <si>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</si>
  <si>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</si>
  <si>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</si>
  <si>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</si>
  <si>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</si>
  <si>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</si>
  <si>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</si>
  <si>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</si>
  <si>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</si>
  <si>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</si>
  <si>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</si>
  <si>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</si>
  <si>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</si>
  <si>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</si>
  <si>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</si>
  <si>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</si>
  <si>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</si>
  <si>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</si>
  <si>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</si>
  <si>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</si>
  <si>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</si>
  <si>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</si>
  <si>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</si>
  <si>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</si>
  <si>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</si>
  <si>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</si>
  <si>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</si>
  <si>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</si>
  <si>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</si>
  <si>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</si>
  <si>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</si>
  <si>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</si>
  <si>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</si>
  <si>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</si>
  <si>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</si>
  <si>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</si>
  <si>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</si>
  <si>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</si>
  <si>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</si>
  <si>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</si>
  <si>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</si>
  <si>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</si>
  <si>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</si>
  <si>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</si>
  <si>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</si>
  <si>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</si>
  <si>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</si>
  <si>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</si>
  <si>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</si>
  <si>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</si>
  <si>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</si>
  <si>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</si>
  <si>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</si>
  <si>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</si>
  <si>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</si>
  <si>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</si>
  <si>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</si>
  <si>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</si>
  <si>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</si>
  <si>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</si>
  <si>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</si>
  <si>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</si>
  <si>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</si>
  <si>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</si>
  <si>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</si>
  <si>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</si>
  <si>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</si>
  <si>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</si>
  <si>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</si>
  <si>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</si>
  <si>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</si>
  <si>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</si>
  <si>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</si>
  <si>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</si>
  <si>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</si>
  <si>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</si>
  <si>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</si>
  <si>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</si>
  <si>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</si>
  <si>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</si>
  <si>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</si>
  <si>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</si>
  <si>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</si>
  <si>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</si>
  <si>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</si>
  <si>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</si>
  <si>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</si>
  <si>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</si>
  <si>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</si>
  <si>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</si>
  <si>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</si>
  <si>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</si>
  <si>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</si>
  <si>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</si>
  <si>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</si>
  <si>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</si>
  <si>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</si>
  <si>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</si>
  <si>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</si>
  <si>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</si>
  <si>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</si>
  <si>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</si>
  <si>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</si>
  <si>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</si>
  <si>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</si>
  <si>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</si>
  <si>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</si>
  <si>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</si>
  <si>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</si>
  <si>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</si>
  <si>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</si>
  <si>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</si>
  <si>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</si>
  <si>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</si>
  <si>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</si>
  <si>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</si>
  <si>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</si>
  <si>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</si>
  <si>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</si>
  <si>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</si>
  <si>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</si>
  <si>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</si>
  <si>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</si>
  <si>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</si>
  <si>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</si>
  <si>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</si>
  <si>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</si>
  <si>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</si>
  <si>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</si>
  <si>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</si>
  <si>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</si>
  <si>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</si>
  <si>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</si>
  <si>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</si>
  <si>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</si>
  <si>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</si>
  <si>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</si>
  <si>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</si>
  <si>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</si>
  <si>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</si>
  <si>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</si>
  <si>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</si>
  <si>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</si>
  <si>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</si>
  <si>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</si>
  <si>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</si>
  <si>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</si>
  <si>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</si>
  <si>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</si>
  <si>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</si>
  <si>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</si>
  <si>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</si>
  <si>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</si>
  <si>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</si>
  <si>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</si>
  <si>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</si>
  <si>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</si>
  <si>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</si>
  <si>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</si>
  <si>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</si>
  <si>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</si>
  <si>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</si>
  <si>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</si>
  <si>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</si>
  <si>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</si>
  <si>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</si>
  <si>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</si>
  <si>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</si>
  <si>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</si>
  <si>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</si>
  <si>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</si>
  <si>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</si>
  <si>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</si>
  <si>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</si>
  <si>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</si>
  <si>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</si>
  <si>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</si>
  <si>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</si>
  <si>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</si>
  <si>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</si>
  <si>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</si>
  <si>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</si>
  <si>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</si>
  <si>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</si>
  <si>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</si>
  <si>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</si>
  <si>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</si>
  <si>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</si>
  <si>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</si>
  <si>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</si>
  <si>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</si>
  <si>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</si>
  <si>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</si>
  <si>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</si>
  <si>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</si>
  <si>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</si>
  <si>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</si>
  <si>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</si>
  <si>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</si>
  <si>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</si>
  <si>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</si>
  <si>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</si>
  <si>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</si>
  <si>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</si>
  <si>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</si>
  <si>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</si>
  <si>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</si>
  <si>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</si>
  <si>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</si>
  <si>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</si>
  <si>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</si>
  <si>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</si>
  <si>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</si>
  <si>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</si>
  <si>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</si>
  <si>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</si>
  <si>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</si>
  <si>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</si>
  <si>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</si>
  <si>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</si>
  <si>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</si>
  <si>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</si>
  <si>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</si>
  <si>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</si>
  <si>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</si>
  <si>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</si>
  <si>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</si>
  <si>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</si>
  <si>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</si>
  <si>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</si>
  <si>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</si>
  <si>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</si>
  <si>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</si>
  <si>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</si>
  <si>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</si>
  <si>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</si>
  <si>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</si>
  <si>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</si>
  <si>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</si>
  <si>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</si>
  <si>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</si>
  <si>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</si>
  <si>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</si>
  <si>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</si>
  <si>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</si>
  <si>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</si>
  <si>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</si>
  <si>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</si>
  <si>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</si>
  <si>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</si>
  <si>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</si>
  <si>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</si>
  <si>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</si>
  <si>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</si>
  <si>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</si>
  <si>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</si>
  <si>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</si>
  <si>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</si>
  <si>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</si>
  <si>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</si>
  <si>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</si>
  <si>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</si>
  <si>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</si>
  <si>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</si>
  <si>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</si>
  <si>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</si>
  <si>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</si>
  <si>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</si>
  <si>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</si>
  <si>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</si>
  <si>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</si>
  <si>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</si>
  <si>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</si>
  <si>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</si>
  <si>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</si>
  <si>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</si>
  <si>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</si>
  <si>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</si>
  <si>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</si>
  <si>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</si>
  <si>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</si>
  <si>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</si>
  <si>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</si>
  <si>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</si>
  <si>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</si>
  <si>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</si>
  <si>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</si>
  <si>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</si>
  <si>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</si>
  <si>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</si>
  <si>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</si>
  <si>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</si>
  <si>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</si>
  <si>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</si>
  <si>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</si>
  <si>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</si>
  <si>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</si>
  <si>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</si>
  <si>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</si>
  <si>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</si>
  <si>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</si>
  <si>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</si>
  <si>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</si>
  <si>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</si>
  <si>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</si>
  <si>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</si>
  <si>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</si>
  <si>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</si>
  <si>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</si>
  <si>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</si>
  <si>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</si>
  <si>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</si>
  <si>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</si>
  <si>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</si>
  <si>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</si>
  <si>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</si>
  <si>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</si>
  <si>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</si>
  <si>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</si>
  <si>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</si>
  <si>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</si>
  <si>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</si>
  <si>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</si>
  <si>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</si>
  <si>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</si>
  <si>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</si>
  <si>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</si>
  <si>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</si>
  <si>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</si>
  <si>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</si>
  <si>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</si>
  <si>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</si>
  <si>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</si>
  <si>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</si>
  <si>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</si>
  <si>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</si>
  <si>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</si>
  <si>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</si>
  <si>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</si>
  <si>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</si>
  <si>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</si>
  <si>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</si>
  <si>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</si>
  <si>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</si>
  <si>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</si>
  <si>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</si>
  <si>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</si>
  <si>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</si>
  <si>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</si>
  <si>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</si>
  <si>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</si>
  <si>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</si>
  <si>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</si>
  <si>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</si>
  <si>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</si>
  <si>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</si>
  <si>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</si>
  <si>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</si>
  <si>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</si>
  <si>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</si>
  <si>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</si>
  <si>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</si>
  <si>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</si>
  <si>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</si>
  <si>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</si>
  <si>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</si>
  <si>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</si>
  <si>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</si>
  <si>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</si>
  <si>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</si>
  <si>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</si>
  <si>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</si>
  <si>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</si>
  <si>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</si>
  <si>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</si>
  <si>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</si>
  <si>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</si>
  <si>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</si>
  <si>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</si>
  <si>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</si>
  <si>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</si>
  <si>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</si>
  <si>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</si>
  <si>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</si>
  <si>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</si>
  <si>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</si>
  <si>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</si>
  <si>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</si>
  <si>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</si>
  <si>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</si>
  <si>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</si>
  <si>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</si>
  <si>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</si>
  <si>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</si>
  <si>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</si>
  <si>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</si>
  <si>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</si>
  <si>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</si>
  <si>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</si>
  <si>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</si>
  <si>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</si>
  <si>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</si>
  <si>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</si>
  <si>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</si>
  <si>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</si>
  <si>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</si>
  <si>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</si>
  <si>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</si>
  <si>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</si>
  <si>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</si>
  <si>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</si>
  <si>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</si>
  <si>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</si>
  <si>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</si>
  <si>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</si>
  <si>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</si>
  <si>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</si>
  <si>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</si>
  <si>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</si>
  <si>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</si>
  <si>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</si>
  <si>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</si>
  <si>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</si>
  <si>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</si>
  <si>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</si>
  <si>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</si>
  <si>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</si>
  <si>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</si>
  <si>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</si>
  <si>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</si>
  <si>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</si>
  <si>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</si>
  <si>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</si>
  <si>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</si>
  <si>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</si>
  <si>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</si>
  <si>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</si>
  <si>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</si>
  <si>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</si>
  <si>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</si>
  <si>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</si>
  <si>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</si>
  <si>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</si>
  <si>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</si>
  <si>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</si>
  <si>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</si>
  <si>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</si>
  <si>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</si>
  <si>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</si>
  <si>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</si>
  <si>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</si>
  <si>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</si>
  <si>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</si>
  <si>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</si>
  <si>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</si>
  <si>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</si>
  <si>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</si>
  <si>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</si>
  <si>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</si>
  <si>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</si>
  <si>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</si>
  <si>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</si>
  <si>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</si>
  <si>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</si>
  <si>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</si>
  <si>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</si>
  <si>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</si>
  <si>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</si>
  <si>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</si>
  <si>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</si>
  <si>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</si>
  <si>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</si>
  <si>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</si>
  <si>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</si>
  <si>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</si>
  <si>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</si>
  <si>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</si>
  <si>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</si>
  <si>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</si>
  <si>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</si>
  <si>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</si>
  <si>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</si>
  <si>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</si>
  <si>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</si>
  <si>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</si>
  <si>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</si>
  <si>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</si>
  <si>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</si>
  <si>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</si>
  <si>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</si>
  <si>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</si>
  <si>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</si>
  <si>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</si>
  <si>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</si>
  <si>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</si>
  <si>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</si>
  <si>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</si>
  <si>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</si>
  <si>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</si>
  <si>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</si>
  <si>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</si>
  <si>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</si>
  <si>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</si>
  <si>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</si>
  <si>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</si>
  <si>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</si>
  <si>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</si>
  <si>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</si>
  <si>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</si>
  <si>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</si>
  <si>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</si>
  <si>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</si>
  <si>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</si>
  <si>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</si>
  <si>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</si>
  <si>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</si>
  <si>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</si>
  <si>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</si>
  <si>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</si>
  <si>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</si>
  <si>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</si>
  <si>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</si>
  <si>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</si>
  <si>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</si>
  <si>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</si>
  <si>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</si>
  <si>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</si>
  <si>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</si>
  <si>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</si>
  <si>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</si>
  <si>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</si>
  <si>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</si>
  <si>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</si>
  <si>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</si>
  <si>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</si>
  <si>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</si>
  <si>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</si>
  <si>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</si>
  <si>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</si>
  <si>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</si>
  <si>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</si>
  <si>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</si>
  <si>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</si>
  <si>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</si>
  <si>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</si>
  <si>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</si>
  <si>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</si>
  <si>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</si>
  <si>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</si>
  <si>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</si>
  <si>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</si>
  <si>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</si>
  <si>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</si>
  <si>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</si>
  <si>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</si>
  <si>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</si>
  <si>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</si>
  <si>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</si>
  <si>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</si>
  <si>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</si>
  <si>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</si>
  <si>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</si>
  <si>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</si>
  <si>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</si>
  <si>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</si>
  <si>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</si>
  <si>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</si>
  <si>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</si>
  <si>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</si>
  <si>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</si>
  <si>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</si>
  <si>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</si>
  <si>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</si>
  <si>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</si>
  <si>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</si>
  <si>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</si>
  <si>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</si>
  <si>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</si>
  <si>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</si>
  <si>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</si>
  <si>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</si>
  <si>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</si>
  <si>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</si>
  <si>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</si>
  <si>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</si>
  <si>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</si>
  <si>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</si>
  <si>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</si>
  <si>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</si>
  <si>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</si>
  <si>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</si>
  <si>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</si>
  <si>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</si>
  <si>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</si>
  <si>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</si>
  <si>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</si>
  <si>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</si>
  <si>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</si>
  <si>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</si>
  <si>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</si>
  <si>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</si>
  <si>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</si>
  <si>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</si>
  <si>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</si>
  <si>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</si>
  <si>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</si>
  <si>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</si>
  <si>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</si>
  <si>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</si>
  <si>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</si>
  <si>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</si>
  <si>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</si>
  <si>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</si>
  <si>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</si>
  <si>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</si>
  <si>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</si>
  <si>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</si>
  <si>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</si>
  <si>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</si>
  <si>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</si>
  <si>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</si>
  <si>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</si>
  <si>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</si>
  <si>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</si>
  <si>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</si>
  <si>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</si>
  <si>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</si>
  <si>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</si>
  <si>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</si>
  <si>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</si>
  <si>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</si>
  <si>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</si>
  <si>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</si>
  <si>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</si>
  <si>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</si>
  <si>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</si>
  <si>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</si>
  <si>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</si>
  <si>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</si>
  <si>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</si>
  <si>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</si>
  <si>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</si>
  <si>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</si>
  <si>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</si>
  <si>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</si>
  <si>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</si>
  <si>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</si>
  <si>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</si>
  <si>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</si>
  <si>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</si>
  <si>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</si>
  <si>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</si>
  <si>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</si>
  <si>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</si>
  <si>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</si>
  <si>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</si>
  <si>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</si>
  <si>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</si>
  <si>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</si>
  <si>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</si>
  <si>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</si>
  <si>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</si>
  <si>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</si>
  <si>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</si>
  <si>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</si>
  <si>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</si>
  <si>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</si>
  <si>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</si>
  <si>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</si>
  <si>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</si>
  <si>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</si>
  <si>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</si>
  <si>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</si>
  <si>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</si>
  <si>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</si>
  <si>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</si>
  <si>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</si>
  <si>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</si>
  <si>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</si>
  <si>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</si>
  <si>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</si>
  <si>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</si>
  <si>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</si>
  <si>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</si>
  <si>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</si>
  <si>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</si>
  <si>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</si>
  <si>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</si>
  <si>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</si>
  <si>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</si>
  <si>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</si>
  <si>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</si>
  <si>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</si>
  <si>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</si>
  <si>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</si>
  <si>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</si>
  <si>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</si>
  <si>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</si>
  <si>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</si>
  <si>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</si>
  <si>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</si>
  <si>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</si>
  <si>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</si>
  <si>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</si>
  <si>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</si>
  <si>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</si>
  <si>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</si>
  <si>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</si>
  <si>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</si>
  <si>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</si>
  <si>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</si>
  <si>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</si>
  <si>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</si>
  <si>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</si>
  <si>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</si>
  <si>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</si>
  <si>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</si>
  <si>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</si>
  <si>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</si>
  <si>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</si>
  <si>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</si>
  <si>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</si>
  <si>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</si>
  <si>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</si>
  <si>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</si>
  <si>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</si>
  <si>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</si>
  <si>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</si>
  <si>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</si>
  <si>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</si>
  <si>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</si>
  <si>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</si>
  <si>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</si>
  <si>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</si>
  <si>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</si>
  <si>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</si>
  <si>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</si>
  <si>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</si>
  <si>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</si>
  <si>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</si>
  <si>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</si>
  <si>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</si>
  <si>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</si>
  <si>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</si>
  <si>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</si>
  <si>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</si>
  <si>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</si>
  <si>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</si>
  <si>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</si>
  <si>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</si>
  <si>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</si>
  <si>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</si>
  <si>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</si>
  <si>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</si>
  <si>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</si>
  <si>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</si>
  <si>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</si>
  <si>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</si>
  <si>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</si>
  <si>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</si>
  <si>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</si>
  <si>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</si>
  <si>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</si>
  <si>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</si>
  <si>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</si>
  <si>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</si>
  <si>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</si>
  <si>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</si>
  <si>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</si>
  <si>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</si>
  <si>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</si>
  <si>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</si>
  <si>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</si>
  <si>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</si>
  <si>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</si>
  <si>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</si>
  <si>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</si>
  <si>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</si>
  <si>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</si>
  <si>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</si>
  <si>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</si>
  <si>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</si>
  <si>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</si>
  <si>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</si>
  <si>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</si>
  <si>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</si>
  <si>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</si>
  <si>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</si>
  <si>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</si>
  <si>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</si>
  <si>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</si>
  <si>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</si>
  <si>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</si>
  <si>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</si>
  <si>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</si>
  <si>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</si>
  <si>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</si>
  <si>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</si>
  <si>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</si>
  <si>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</si>
  <si>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</si>
  <si>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</si>
  <si>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</si>
  <si>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</si>
  <si>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</si>
  <si>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</si>
  <si>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</si>
  <si>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</si>
  <si>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</si>
  <si>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</si>
  <si>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</si>
  <si>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</si>
  <si>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</si>
  <si>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</si>
  <si>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</si>
  <si>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</si>
  <si>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</si>
  <si>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</si>
  <si>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</si>
  <si>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</si>
  <si>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</si>
  <si>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</si>
  <si>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</si>
  <si>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</si>
  <si>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</si>
  <si>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</si>
  <si>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</si>
  <si>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</si>
  <si>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</si>
  <si>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</si>
  <si>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</si>
  <si>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</si>
  <si>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</si>
  <si>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</si>
  <si>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</si>
  <si>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</si>
  <si>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</si>
  <si>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</si>
  <si>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</si>
  <si>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</si>
  <si>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</si>
  <si>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</si>
  <si>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</si>
  <si>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</si>
  <si>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</si>
  <si>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</si>
  <si>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</si>
  <si>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</si>
  <si>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</si>
  <si>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</si>
  <si>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</si>
  <si>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</si>
  <si>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</si>
  <si>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</si>
  <si>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</si>
  <si>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</si>
  <si>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</si>
  <si>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</si>
  <si>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</si>
  <si>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</si>
  <si>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</si>
  <si>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</si>
  <si>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</si>
  <si>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</si>
  <si>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</si>
  <si>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</si>
  <si>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</si>
  <si>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</si>
  <si>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</si>
  <si>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</si>
  <si>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</si>
  <si>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</si>
  <si>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</si>
  <si>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</si>
  <si>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</si>
  <si>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</si>
  <si>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</si>
  <si>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</si>
  <si>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</si>
  <si>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</si>
  <si>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</si>
  <si>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</si>
  <si>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</si>
  <si>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</si>
  <si>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</si>
  <si>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</si>
  <si>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</si>
  <si>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</si>
  <si>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</si>
  <si>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</si>
  <si>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</si>
  <si>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</si>
  <si>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</si>
  <si>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</si>
  <si>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</si>
  <si>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</si>
  <si>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</si>
  <si>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</si>
  <si>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</si>
  <si>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</si>
  <si>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</si>
  <si>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</si>
  <si>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</si>
  <si>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</si>
  <si>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</si>
  <si>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</si>
  <si>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</si>
  <si>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</si>
  <si>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</si>
  <si>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</si>
  <si>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</si>
  <si>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</si>
  <si>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</si>
  <si>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</si>
  <si>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</si>
  <si>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</si>
  <si>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</si>
  <si>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</si>
  <si>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</si>
  <si>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</si>
  <si>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</si>
  <si>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</si>
  <si>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</si>
  <si>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</si>
  <si>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</si>
  <si>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</si>
  <si>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</si>
  <si>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</si>
  <si>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</si>
  <si>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</si>
  <si>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</si>
  <si>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</si>
  <si>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</si>
  <si>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</si>
  <si>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</si>
  <si>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</si>
  <si>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</si>
  <si>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</si>
  <si>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</si>
  <si>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</si>
  <si>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</si>
  <si>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</si>
  <si>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</si>
  <si>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</si>
  <si>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</si>
  <si>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</si>
  <si>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</si>
  <si>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</si>
  <si>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</si>
  <si>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</si>
  <si>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</si>
  <si>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</si>
  <si>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</si>
  <si>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</si>
  <si>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</si>
  <si>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</si>
  <si>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</si>
  <si>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</si>
  <si>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</si>
  <si>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</si>
  <si>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</si>
  <si>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</si>
  <si>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</si>
  <si>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</si>
  <si>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</si>
  <si>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</si>
  <si>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</si>
  <si>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</si>
  <si>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</si>
  <si>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</si>
  <si>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</si>
  <si>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</si>
  <si>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</si>
  <si>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</si>
  <si>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</si>
  <si>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</si>
  <si>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</si>
  <si>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</si>
  <si>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</si>
  <si>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</si>
  <si>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</si>
  <si>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</si>
  <si>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</si>
  <si>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</si>
  <si>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</si>
  <si>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</si>
  <si>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</si>
  <si>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</si>
  <si>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</si>
  <si>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</si>
  <si>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</si>
  <si>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</si>
  <si>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</si>
  <si>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</si>
  <si>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</si>
  <si>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</si>
  <si>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</si>
  <si>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</si>
  <si>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</si>
  <si>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</si>
  <si>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</si>
  <si>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</si>
  <si>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</si>
  <si>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</si>
  <si>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</si>
  <si>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</si>
  <si>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</si>
  <si>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</si>
  <si>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</si>
  <si>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</si>
  <si>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</si>
  <si>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</si>
  <si>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</si>
  <si>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</si>
  <si>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</si>
  <si>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</si>
  <si>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</si>
  <si>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</si>
  <si>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</si>
  <si>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</si>
  <si>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</si>
  <si>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</si>
  <si>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</si>
  <si>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</si>
  <si>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</si>
  <si>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</si>
  <si>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</si>
  <si>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</si>
  <si>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</si>
  <si>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</si>
  <si>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</si>
  <si>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</si>
  <si>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</si>
  <si>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</si>
  <si>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</si>
  <si>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</si>
  <si>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</si>
  <si>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</si>
  <si>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</si>
  <si>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</si>
  <si>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</si>
  <si>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</si>
  <si>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</si>
  <si>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</si>
  <si>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</si>
  <si>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</si>
  <si>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</si>
  <si>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</si>
  <si>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</si>
  <si>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</si>
  <si>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</si>
  <si>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</si>
  <si>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</si>
  <si>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</si>
  <si>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</si>
  <si>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</si>
  <si>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</si>
  <si>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</si>
  <si>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</si>
  <si>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</si>
  <si>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</si>
  <si>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</si>
  <si>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</si>
  <si>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</si>
  <si>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</si>
  <si>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</si>
  <si>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</si>
  <si>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</si>
  <si>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</si>
  <si>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</si>
  <si>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</si>
  <si>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</si>
  <si>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</si>
  <si>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</si>
  <si>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</si>
  <si>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</si>
  <si>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</si>
  <si>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</si>
  <si>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</si>
  <si>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</si>
  <si>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</si>
  <si>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</si>
  <si>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</si>
  <si>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</si>
  <si>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</si>
  <si>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</si>
  <si>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</si>
  <si>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</si>
  <si>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</si>
  <si>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</si>
  <si>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</si>
  <si>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</si>
  <si>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</si>
  <si>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</si>
  <si>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</si>
  <si>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</si>
  <si>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</si>
  <si>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</si>
  <si>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</si>
  <si>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</si>
  <si>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</si>
  <si>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</si>
  <si>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</si>
  <si>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</si>
  <si>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</si>
  <si>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</si>
  <si>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</si>
  <si>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</si>
  <si>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</si>
  <si>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</si>
  <si>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</si>
  <si>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</si>
  <si>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</si>
  <si>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</si>
  <si>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</si>
  <si>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</si>
  <si>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</si>
  <si>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</si>
  <si>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</si>
  <si>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</si>
  <si>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</si>
  <si>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</si>
  <si>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</si>
  <si>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</si>
  <si>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</si>
  <si>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</si>
  <si>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</si>
  <si>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</si>
  <si>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</si>
  <si>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</si>
  <si>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</si>
  <si>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</si>
  <si>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</si>
  <si>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</si>
  <si>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</si>
  <si>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</si>
  <si>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</si>
  <si>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</si>
  <si>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</si>
  <si>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</si>
  <si>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</si>
  <si>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</si>
  <si>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</si>
  <si>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</si>
  <si>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</si>
  <si>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</si>
  <si>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</si>
  <si>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</si>
  <si>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</si>
  <si>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</si>
  <si>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</si>
  <si>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</si>
  <si>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</si>
  <si>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</si>
  <si>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</si>
  <si>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</si>
  <si>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</si>
  <si>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</si>
  <si>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</si>
  <si>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</si>
  <si>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</si>
  <si>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</si>
  <si>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</si>
  <si>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</si>
  <si>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</si>
  <si>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</si>
  <si>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</si>
  <si>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</si>
  <si>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</si>
  <si>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</si>
  <si>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</si>
  <si>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</si>
  <si>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</si>
  <si>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</si>
  <si>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</si>
  <si>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</si>
  <si>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</si>
  <si>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</si>
  <si>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</si>
  <si>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</si>
  <si>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</si>
  <si>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</si>
  <si>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</si>
  <si>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</si>
  <si>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</si>
  <si>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</si>
  <si>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</si>
  <si>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</si>
  <si>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</si>
  <si>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</si>
  <si>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</si>
  <si>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</si>
  <si>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</si>
  <si>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</si>
  <si>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</si>
  <si>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</si>
  <si>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</si>
  <si>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</si>
  <si>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</si>
  <si>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</si>
  <si>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</si>
  <si>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</si>
  <si>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</si>
  <si>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</si>
  <si>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</si>
  <si>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</si>
  <si>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</si>
  <si>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</si>
  <si>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</si>
  <si>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</si>
  <si>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</si>
  <si>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</si>
  <si>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</si>
  <si>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</si>
  <si>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</si>
  <si>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</si>
  <si>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</si>
  <si>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</si>
  <si>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</si>
  <si>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</si>
  <si>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</si>
  <si>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</si>
  <si>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</si>
  <si>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</si>
  <si>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</si>
  <si>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</si>
  <si>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</si>
  <si>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</si>
  <si>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</si>
  <si>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</si>
  <si>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</si>
  <si>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</si>
  <si>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</si>
  <si>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</si>
  <si>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</si>
  <si>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</si>
  <si>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</si>
  <si>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</si>
  <si>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</si>
  <si>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</si>
  <si>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</si>
  <si>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</si>
  <si>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</si>
  <si>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</si>
  <si>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</si>
  <si>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</si>
  <si>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</si>
  <si>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</si>
  <si>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</si>
  <si>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</si>
  <si>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</si>
  <si>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</si>
  <si>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</si>
  <si>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</si>
  <si>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</si>
  <si>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</si>
  <si>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</si>
  <si>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</si>
  <si>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</si>
  <si>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</si>
  <si>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</si>
  <si>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</si>
  <si>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</si>
  <si>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</si>
  <si>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</si>
  <si>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</si>
  <si>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</si>
  <si>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</si>
  <si>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</si>
  <si>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</si>
  <si>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</si>
  <si>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</si>
  <si>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</si>
  <si>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</si>
  <si>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</si>
  <si>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</si>
  <si>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</si>
  <si>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</si>
  <si>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</si>
  <si>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</si>
  <si>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</si>
  <si>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</si>
  <si>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</si>
  <si>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</si>
  <si>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</si>
  <si>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</si>
  <si>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</si>
  <si>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</si>
  <si>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</si>
  <si>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</si>
  <si>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</si>
  <si>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</si>
  <si>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</si>
  <si>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</si>
  <si>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</si>
  <si>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</si>
  <si>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</si>
  <si>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</si>
  <si>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</si>
  <si>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</si>
  <si>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</si>
  <si>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</si>
  <si>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</si>
  <si>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</si>
  <si>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</si>
  <si>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</si>
  <si>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</si>
  <si>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</si>
  <si>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</si>
  <si>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</si>
  <si>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</si>
  <si>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</si>
  <si>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</si>
  <si>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</si>
  <si>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</si>
  <si>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</si>
  <si>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</si>
  <si>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</si>
  <si>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</si>
  <si>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</si>
  <si>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</si>
  <si>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</si>
  <si>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</si>
  <si>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</si>
  <si>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</si>
  <si>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</si>
  <si>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</si>
  <si>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</si>
  <si>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</si>
  <si>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</si>
  <si>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</si>
  <si>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</si>
  <si>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</si>
  <si>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</si>
  <si>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</si>
  <si>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</si>
  <si>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</si>
  <si>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</si>
  <si>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</si>
  <si>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</si>
  <si>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</si>
  <si>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</si>
  <si>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</si>
  <si>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</si>
  <si>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</si>
  <si>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</si>
  <si>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</si>
  <si>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</si>
  <si>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</si>
  <si>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</si>
  <si>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</si>
  <si>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</si>
  <si>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</si>
  <si>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</si>
  <si>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</si>
  <si>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</si>
  <si>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</si>
  <si>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</si>
  <si>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</si>
  <si>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</si>
  <si>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</si>
  <si>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</si>
  <si>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</si>
  <si>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</si>
  <si>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</si>
  <si>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</si>
  <si>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</si>
  <si>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</si>
  <si>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</si>
  <si>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</si>
  <si>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</si>
  <si>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</si>
  <si>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</si>
  <si>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</si>
  <si>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</si>
  <si>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</si>
  <si>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</si>
  <si>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</si>
  <si>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</si>
  <si>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</si>
  <si>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</si>
  <si>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</si>
  <si>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</si>
  <si>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</si>
  <si>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</si>
  <si>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</si>
  <si>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</si>
  <si>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</si>
  <si>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</si>
  <si>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</si>
  <si>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</si>
  <si>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</si>
  <si>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</si>
  <si>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</si>
  <si>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</si>
  <si>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</si>
  <si>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</si>
  <si>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</si>
  <si>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</si>
  <si>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</si>
  <si>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</si>
  <si>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</si>
  <si>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</si>
  <si>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</si>
  <si>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</si>
  <si>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</si>
  <si>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</si>
  <si>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</si>
  <si>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</si>
  <si>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</si>
  <si>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</si>
  <si>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</si>
  <si>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</si>
  <si>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</si>
  <si>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</si>
  <si>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</si>
  <si>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</si>
  <si>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</si>
  <si>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</si>
  <si>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</si>
  <si>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</si>
  <si>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</si>
  <si>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</si>
  <si>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</si>
  <si>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</si>
  <si>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</si>
  <si>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</si>
  <si>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</si>
  <si>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</si>
  <si>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</si>
  <si>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</si>
  <si>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</si>
  <si>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</si>
  <si>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</si>
  <si>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</si>
  <si>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</si>
  <si>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</si>
  <si>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</si>
  <si>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</si>
  <si>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</si>
  <si>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</si>
  <si>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</si>
  <si>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</si>
  <si>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</si>
  <si>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</si>
  <si>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</si>
  <si>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</si>
  <si>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</si>
  <si>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</si>
  <si>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</si>
  <si>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</si>
  <si>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</si>
  <si>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</si>
  <si>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</si>
  <si>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</si>
  <si>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</si>
  <si>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</si>
  <si>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</si>
  <si>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</si>
  <si>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</si>
  <si>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</si>
  <si>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</si>
  <si>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</si>
  <si>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</si>
  <si>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</si>
  <si>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</si>
  <si>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</si>
  <si>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</si>
  <si>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</si>
  <si>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</si>
  <si>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</si>
  <si>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</si>
  <si>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</si>
  <si>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</si>
  <si>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</si>
  <si>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</si>
  <si>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</si>
  <si>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</si>
  <si>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</si>
  <si>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</si>
  <si>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</si>
  <si>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</si>
  <si>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</si>
  <si>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</si>
  <si>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</si>
  <si>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</si>
  <si>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</si>
  <si>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</si>
  <si>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</si>
  <si>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</si>
  <si>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</si>
  <si>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</si>
  <si>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</si>
  <si>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</si>
  <si>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</si>
  <si>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</si>
  <si>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</si>
  <si>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</si>
  <si>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</si>
  <si>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</si>
  <si>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</si>
  <si>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</si>
  <si>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</si>
  <si>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</si>
  <si>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</si>
  <si>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</si>
  <si>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</si>
  <si>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</si>
  <si>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</si>
  <si>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</si>
  <si>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</si>
  <si>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</si>
  <si>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</si>
  <si>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</si>
  <si>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</si>
  <si>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</si>
  <si>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</si>
  <si>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</si>
  <si>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</si>
  <si>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</si>
  <si>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</si>
  <si>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</si>
  <si>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</si>
  <si>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</si>
  <si>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</si>
  <si>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</si>
  <si>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</si>
  <si>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</si>
  <si>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</si>
  <si>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</si>
  <si>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</si>
  <si>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</si>
  <si>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</si>
  <si>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</si>
  <si>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</si>
  <si>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</si>
  <si>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</si>
  <si>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</si>
  <si>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</si>
  <si>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</si>
  <si>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</si>
  <si>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</si>
  <si>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</si>
  <si>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</si>
  <si>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</si>
  <si>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</si>
  <si>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</si>
  <si>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</si>
  <si>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</si>
  <si>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</si>
  <si>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</si>
  <si>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</si>
  <si>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</si>
  <si>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</si>
  <si>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</si>
  <si>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</si>
  <si>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</si>
  <si>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</si>
  <si>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</si>
  <si>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</si>
  <si>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</si>
  <si>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</si>
  <si>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</si>
  <si>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</si>
  <si>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</si>
  <si>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</si>
  <si>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</si>
  <si>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</si>
  <si>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</si>
  <si>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</si>
  <si>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</si>
  <si>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</si>
  <si>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</si>
  <si>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</si>
  <si>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</si>
  <si>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</si>
  <si>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</si>
  <si>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</si>
  <si>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</si>
  <si>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</si>
  <si>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</si>
  <si>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</si>
  <si>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</si>
  <si>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</si>
  <si>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</si>
  <si>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</si>
  <si>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</si>
  <si>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</si>
  <si>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</si>
  <si>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</si>
  <si>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</si>
  <si>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</si>
  <si>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</si>
  <si>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</si>
  <si>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</si>
  <si>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</si>
  <si>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</si>
  <si>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</si>
  <si>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</si>
  <si>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</si>
  <si>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</si>
  <si>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</si>
  <si>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</si>
  <si>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</si>
  <si>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</si>
  <si>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</si>
  <si>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</si>
  <si>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</si>
  <si>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</si>
  <si>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</si>
  <si>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</si>
  <si>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</si>
  <si>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</si>
  <si>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</si>
  <si>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</si>
  <si>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</si>
  <si>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</si>
  <si>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</si>
  <si>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</si>
  <si>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</si>
  <si>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</si>
  <si>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</si>
  <si>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</si>
  <si>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</si>
  <si>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</si>
  <si>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</si>
  <si>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</si>
  <si>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</si>
  <si>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</si>
  <si>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</si>
  <si>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</si>
  <si>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</si>
  <si>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</si>
  <si>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</si>
  <si>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</si>
  <si>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</si>
  <si>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</si>
  <si>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</si>
  <si>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</si>
  <si>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</si>
  <si>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</si>
  <si>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</si>
  <si>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</si>
  <si>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</si>
  <si>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</si>
  <si>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</si>
  <si>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</si>
  <si>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</si>
  <si>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</si>
  <si>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</si>
  <si>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</si>
  <si>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</si>
  <si>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</si>
  <si>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</si>
  <si>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</si>
  <si>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</si>
  <si>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</si>
  <si>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</si>
  <si>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</si>
  <si>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</si>
  <si>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</si>
  <si>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</si>
  <si>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</si>
  <si>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</si>
  <si>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</si>
  <si>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</si>
  <si>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</si>
  <si>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</si>
  <si>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</si>
  <si>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</si>
  <si>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</si>
  <si>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</si>
  <si>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</si>
  <si>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</si>
  <si>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</si>
  <si>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</si>
  <si>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</si>
  <si>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</si>
  <si>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</si>
  <si>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</si>
  <si>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</si>
  <si>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</si>
  <si>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</si>
  <si>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</si>
  <si>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</si>
  <si>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</si>
  <si>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</si>
  <si>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</si>
  <si>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</si>
  <si>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</si>
  <si>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</si>
  <si>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</si>
  <si>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</si>
  <si>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</si>
  <si>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</si>
  <si>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</si>
  <si>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</si>
  <si>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</si>
  <si>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</si>
  <si>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</si>
  <si>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</si>
  <si>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</si>
  <si>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</si>
  <si>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</si>
  <si>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</si>
  <si>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</si>
  <si>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</si>
  <si>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</si>
  <si>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</si>
  <si>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</si>
  <si>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</si>
  <si>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</si>
  <si>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</si>
  <si>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</si>
  <si>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</si>
  <si>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</si>
  <si>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</si>
  <si>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</si>
  <si>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</si>
  <si>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</si>
  <si>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</si>
  <si>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</si>
  <si>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</si>
  <si>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</si>
  <si>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</si>
  <si>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</si>
  <si>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</si>
  <si>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</si>
  <si>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</si>
  <si>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</si>
  <si>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</si>
  <si>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</si>
  <si>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</si>
  <si>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</si>
  <si>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</si>
  <si>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</si>
  <si>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</si>
  <si>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</si>
  <si>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</si>
  <si>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</si>
  <si>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</si>
  <si>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</si>
  <si>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</si>
  <si>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</si>
  <si>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</si>
  <si>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</si>
  <si>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</si>
  <si>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</si>
  <si>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</si>
  <si>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</si>
  <si>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</si>
  <si>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</si>
  <si>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</si>
  <si>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</si>
  <si>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</si>
  <si>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</si>
  <si>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</si>
  <si>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</si>
  <si>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</si>
  <si>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</si>
  <si>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</si>
  <si>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</si>
  <si>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</si>
  <si>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</si>
  <si>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</si>
  <si>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</si>
  <si>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</si>
  <si>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</si>
  <si>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</si>
  <si>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</si>
  <si>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</si>
  <si>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</si>
  <si>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</si>
  <si>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</si>
  <si>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</si>
  <si>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</si>
  <si>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</si>
  <si>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</si>
  <si>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</si>
  <si>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</si>
  <si>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</si>
  <si>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</si>
  <si>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</si>
  <si>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</si>
  <si>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</si>
  <si>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</si>
  <si>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</si>
  <si>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</si>
  <si>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</si>
  <si>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</si>
  <si>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</si>
  <si>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</si>
  <si>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</si>
  <si>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</si>
  <si>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</si>
  <si>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</si>
  <si>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</si>
  <si>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</si>
  <si>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</si>
  <si>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</si>
  <si>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</si>
  <si>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</si>
  <si>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</si>
  <si>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</si>
  <si>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</si>
  <si>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</si>
  <si>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</si>
  <si>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</si>
  <si>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</si>
  <si>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</si>
  <si>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</si>
  <si>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</si>
  <si>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</si>
  <si>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</si>
  <si>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</si>
  <si>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</si>
  <si>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</si>
  <si>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</si>
  <si>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</si>
  <si>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</si>
  <si>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</si>
  <si>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</si>
  <si>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</si>
  <si>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</si>
  <si>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</si>
  <si>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</si>
  <si>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</si>
  <si>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</si>
  <si>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</si>
  <si>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</si>
  <si>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</si>
  <si>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</si>
  <si>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</si>
  <si>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</si>
  <si>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</si>
  <si>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</si>
  <si>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</si>
  <si>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</si>
  <si>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</si>
  <si>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</si>
  <si>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</si>
  <si>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</si>
  <si>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</si>
  <si>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</si>
  <si>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</si>
  <si>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</si>
  <si>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</si>
  <si>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</si>
  <si>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</si>
  <si>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</si>
  <si>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</si>
  <si>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</si>
  <si>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</si>
  <si>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</si>
  <si>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</si>
  <si>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</si>
  <si>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</si>
  <si>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</si>
  <si>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</si>
  <si>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</si>
  <si>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</si>
  <si>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</si>
  <si>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</si>
  <si>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</si>
  <si>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</si>
  <si>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</si>
  <si>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</si>
  <si>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</si>
  <si>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</si>
  <si>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</si>
  <si>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</si>
  <si>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</si>
  <si>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</si>
  <si>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</si>
  <si>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</si>
  <si>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</si>
  <si>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</si>
  <si>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</si>
  <si>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</si>
  <si>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</si>
  <si>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</si>
  <si>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</si>
  <si>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</si>
  <si>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</si>
  <si>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</si>
  <si>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</si>
  <si>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</si>
  <si>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</si>
  <si>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</si>
  <si>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</si>
  <si>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</si>
  <si>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</si>
  <si>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</si>
  <si>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</si>
  <si>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</si>
  <si>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</si>
  <si>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</si>
  <si>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</si>
  <si>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</si>
  <si>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</si>
  <si>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</si>
  <si>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</si>
  <si>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</si>
  <si>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</si>
  <si>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</si>
  <si>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</si>
  <si>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</si>
  <si>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</si>
  <si>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</si>
  <si>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</si>
  <si>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</si>
  <si>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</si>
  <si>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</si>
  <si>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</si>
  <si>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</si>
  <si>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</si>
  <si>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</si>
  <si>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</si>
  <si>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</si>
  <si>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</si>
  <si>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</si>
  <si>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</si>
  <si>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</si>
  <si>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</si>
  <si>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</si>
  <si>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</si>
  <si>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</si>
  <si>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</si>
  <si>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</si>
  <si>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</si>
  <si>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</si>
  <si>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</si>
  <si>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</si>
  <si>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</si>
  <si>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</si>
  <si>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</si>
  <si>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</si>
  <si>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</si>
  <si>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</si>
  <si>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</si>
  <si>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</si>
  <si>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</si>
  <si>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</si>
  <si>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</si>
  <si>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</si>
  <si>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</si>
  <si>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</si>
  <si>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</si>
  <si>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</si>
  <si>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</si>
  <si>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</si>
  <si>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</si>
  <si>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</si>
  <si>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</si>
  <si>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</si>
  <si>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</si>
  <si>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</si>
  <si>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</si>
  <si>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</si>
  <si>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</si>
  <si>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</si>
  <si>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</si>
  <si>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</si>
  <si>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</si>
  <si>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</si>
  <si>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</si>
  <si>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</si>
  <si>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</si>
  <si>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</si>
  <si>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</si>
  <si>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</si>
  <si>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</si>
  <si>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</si>
  <si>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</si>
  <si>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</si>
  <si>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</si>
  <si>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</si>
  <si>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</si>
  <si>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</si>
  <si>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</si>
  <si>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</si>
  <si>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</si>
  <si>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</si>
  <si>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</si>
  <si>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</si>
  <si>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</si>
  <si>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</si>
  <si>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</si>
  <si>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</si>
  <si>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</si>
  <si>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</si>
  <si>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</si>
  <si>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</si>
  <si>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</si>
  <si>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</si>
  <si>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</si>
  <si>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</si>
  <si>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</si>
  <si>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</si>
  <si>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</si>
  <si>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</si>
  <si>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</si>
  <si>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</si>
  <si>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</si>
  <si>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</si>
  <si>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</si>
  <si>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</si>
  <si>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</si>
  <si>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</si>
  <si>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</si>
  <si>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</si>
  <si>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</si>
  <si>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</si>
  <si>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</si>
  <si>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</si>
  <si>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</si>
  <si>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</si>
  <si>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</si>
  <si>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</si>
  <si>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</si>
  <si>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</si>
  <si>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</si>
  <si>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</si>
  <si>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</si>
  <si>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</si>
  <si>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</si>
  <si>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</si>
  <si>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</si>
  <si>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</si>
  <si>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</si>
  <si>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</si>
  <si>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</si>
  <si>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</si>
  <si>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</si>
  <si>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</si>
  <si>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</si>
  <si>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</si>
  <si>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</si>
  <si>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</si>
  <si>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</si>
  <si>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</si>
  <si>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</si>
  <si>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</si>
  <si>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</si>
  <si>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</si>
  <si>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</si>
  <si>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</si>
  <si>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</si>
  <si>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</si>
  <si>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</si>
  <si>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</si>
  <si>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</si>
  <si>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</si>
  <si>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</si>
  <si>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</si>
  <si>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</si>
  <si>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</si>
  <si>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</si>
  <si>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</si>
  <si>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</si>
  <si>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</si>
  <si>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</si>
  <si>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</si>
  <si>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</si>
  <si>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</si>
  <si>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</si>
  <si>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</si>
  <si>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</si>
  <si>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</si>
  <si>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</si>
  <si>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</si>
  <si>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</si>
  <si>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</si>
  <si>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</si>
  <si>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</si>
  <si>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</si>
  <si>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</si>
  <si>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</si>
  <si>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</si>
  <si>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</si>
  <si>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</si>
  <si>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</si>
  <si>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</si>
  <si>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</si>
  <si>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</si>
  <si>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</si>
  <si>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</si>
  <si>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</si>
  <si>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</si>
  <si>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</si>
  <si>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</si>
  <si>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</si>
  <si>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</si>
  <si>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</si>
  <si>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</si>
  <si>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</si>
  <si>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</si>
  <si>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</si>
  <si>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</si>
  <si>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</si>
  <si>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</si>
  <si>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</si>
  <si>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</si>
  <si>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</si>
  <si>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</si>
  <si>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</si>
  <si>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</si>
  <si>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</si>
  <si>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</si>
  <si>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</si>
  <si>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</si>
  <si>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</si>
  <si>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</si>
  <si>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</si>
  <si>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</si>
  <si>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</si>
  <si>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</si>
  <si>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</si>
  <si>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</si>
  <si>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</si>
  <si>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</si>
  <si>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</si>
  <si>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</si>
  <si>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</si>
  <si>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</si>
  <si>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</si>
  <si>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</si>
  <si>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</si>
  <si>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</si>
  <si>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</si>
  <si>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</si>
  <si>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</si>
  <si>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</si>
  <si>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</si>
  <si>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</si>
  <si>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</si>
  <si>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</si>
  <si>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</si>
  <si>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</si>
  <si>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</si>
  <si>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</si>
  <si>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</si>
  <si>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</si>
  <si>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</si>
  <si>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</si>
  <si>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</si>
  <si>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</si>
  <si>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</si>
  <si>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</si>
  <si>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</si>
  <si>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</si>
  <si>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</si>
  <si>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</si>
  <si>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</si>
  <si>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</si>
  <si>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</si>
  <si>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</si>
  <si>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</si>
  <si>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</si>
  <si>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</si>
  <si>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</si>
  <si>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</si>
  <si>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</si>
  <si>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</si>
  <si>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</si>
  <si>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</si>
  <si>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</si>
  <si>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</si>
  <si>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</si>
  <si>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</si>
  <si>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</si>
  <si>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</si>
  <si>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</si>
  <si>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</si>
  <si>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</si>
  <si>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</si>
  <si>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</si>
  <si>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</si>
  <si>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</si>
  <si>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</si>
  <si>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</si>
  <si>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</si>
  <si>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</si>
  <si>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</si>
  <si>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</si>
  <si>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</si>
  <si>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</si>
  <si>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</si>
  <si>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</si>
  <si>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</si>
  <si>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</si>
  <si>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</si>
  <si>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</si>
  <si>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</si>
  <si>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</si>
  <si>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</si>
  <si>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</si>
  <si>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</si>
  <si>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</si>
  <si>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</si>
  <si>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</si>
  <si>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</si>
  <si>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</si>
  <si>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</si>
  <si>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</si>
  <si>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</si>
  <si>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</si>
  <si>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</si>
  <si>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</si>
  <si>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</si>
  <si>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</si>
  <si>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</si>
  <si>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</si>
  <si>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</si>
  <si>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</si>
  <si>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</si>
  <si>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</si>
  <si>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</si>
  <si>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</si>
  <si>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</si>
  <si>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</si>
  <si>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</si>
  <si>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</si>
  <si>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</si>
  <si>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</si>
  <si>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</si>
  <si>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</si>
  <si>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</si>
  <si>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</si>
  <si>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</si>
  <si>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</si>
  <si>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</si>
  <si>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</si>
  <si>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</si>
  <si>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</si>
  <si>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</si>
  <si>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</si>
  <si>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</si>
  <si>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</si>
  <si>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</si>
  <si>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</si>
  <si>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</si>
  <si>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</si>
  <si>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</si>
  <si>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</si>
  <si>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</si>
  <si>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</si>
  <si>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</si>
  <si>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</si>
  <si>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</si>
  <si>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</si>
  <si>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</si>
  <si>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</si>
  <si>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</si>
  <si>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</si>
  <si>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</si>
  <si>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</si>
  <si>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</si>
  <si>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</si>
  <si>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</si>
  <si>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</si>
  <si>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</si>
  <si>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</si>
  <si>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</si>
  <si>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</si>
  <si>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</si>
  <si>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</si>
  <si>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</si>
  <si>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</si>
  <si>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</si>
  <si>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</si>
  <si>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</si>
  <si>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</si>
  <si>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</si>
  <si>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</si>
  <si>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</si>
  <si>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</si>
  <si>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</si>
  <si>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</si>
  <si>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</si>
  <si>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</si>
  <si>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</si>
  <si>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</si>
  <si>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</si>
  <si>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</si>
  <si>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</si>
  <si>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</si>
  <si>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</si>
  <si>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</si>
  <si>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</si>
  <si>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</si>
  <si>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</si>
  <si>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</si>
  <si>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</si>
  <si>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</si>
  <si>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</si>
  <si>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</si>
  <si>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</si>
  <si>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</si>
  <si>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</si>
  <si>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</si>
  <si>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</si>
  <si>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</si>
  <si>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</si>
  <si>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</si>
  <si>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</si>
  <si>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</si>
  <si>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</si>
  <si>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</si>
  <si>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</si>
  <si>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</si>
  <si>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</si>
  <si>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</si>
  <si>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</si>
  <si>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</si>
  <si>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</si>
  <si>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</si>
  <si>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</si>
  <si>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</si>
  <si>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</si>
  <si>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</si>
  <si>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</si>
  <si>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</si>
  <si>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</si>
  <si>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</si>
  <si>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</si>
  <si>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</si>
  <si>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</si>
  <si>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</si>
  <si>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</si>
  <si>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</si>
  <si>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</si>
  <si>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</si>
  <si>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</si>
  <si>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</si>
  <si>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</si>
  <si>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</si>
  <si>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</si>
  <si>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</si>
  <si>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</si>
  <si>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</si>
  <si>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</si>
  <si>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</si>
  <si>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</si>
  <si>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</si>
  <si>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</si>
  <si>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</si>
  <si>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</si>
  <si>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</si>
  <si>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</si>
  <si>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</si>
  <si>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</si>
  <si>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</si>
  <si>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</si>
  <si>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</si>
  <si>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</si>
  <si>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</si>
  <si>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</si>
  <si>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</si>
  <si>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</si>
  <si>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</si>
  <si>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</si>
  <si>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</si>
  <si>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</si>
  <si>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</si>
  <si>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</si>
  <si>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</si>
  <si>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</si>
  <si>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</si>
  <si>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</si>
  <si>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</si>
  <si>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</si>
  <si>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</si>
  <si>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</si>
  <si>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</si>
  <si>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</si>
  <si>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</si>
  <si>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</si>
  <si>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</si>
  <si>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</si>
  <si>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</si>
  <si>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</si>
  <si>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</si>
  <si>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</si>
  <si>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</si>
  <si>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</si>
  <si>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</si>
  <si>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</si>
  <si>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</si>
  <si>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</si>
  <si>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</si>
  <si>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</si>
  <si>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</si>
  <si>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</si>
  <si>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</si>
  <si>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</si>
  <si>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</si>
  <si>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</si>
  <si>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</si>
  <si>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</si>
  <si>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</si>
  <si>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</si>
  <si>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</si>
  <si>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</si>
  <si>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</si>
  <si>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</si>
  <si>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</si>
  <si>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</si>
  <si>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</si>
  <si>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</si>
  <si>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</si>
  <si>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</si>
  <si>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</si>
  <si>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</si>
  <si>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</si>
  <si>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</si>
  <si>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</si>
  <si>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</si>
  <si>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</si>
  <si>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</si>
  <si>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</si>
  <si>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</si>
  <si>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</si>
  <si>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</si>
  <si>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</si>
  <si>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</si>
  <si>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</si>
  <si>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</si>
  <si>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</si>
  <si>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</si>
  <si>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</si>
  <si>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</si>
  <si>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</si>
  <si>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</si>
  <si>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</si>
  <si>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</si>
  <si>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</si>
  <si>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</si>
  <si>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</si>
  <si>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</si>
  <si>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</si>
  <si>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</si>
  <si>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</si>
  <si>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</si>
  <si>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</si>
  <si>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</si>
  <si>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</si>
  <si>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</si>
  <si>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</si>
  <si>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</si>
  <si>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</si>
  <si>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</si>
  <si>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</si>
  <si>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</si>
  <si>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</si>
  <si>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</si>
  <si>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</si>
  <si>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</si>
  <si>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</si>
  <si>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</si>
  <si>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</si>
  <si>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</si>
  <si>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</si>
  <si>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</si>
  <si>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</si>
  <si>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</si>
  <si>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</si>
  <si>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</si>
  <si>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</si>
  <si>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</si>
  <si>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</si>
  <si>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</si>
  <si>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</si>
  <si>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</si>
  <si>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</si>
  <si>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</si>
  <si>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</si>
  <si>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</si>
  <si>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</si>
  <si>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</si>
  <si>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</si>
  <si>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</si>
  <si>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</si>
  <si>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</si>
  <si>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</si>
  <si>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</si>
  <si>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</si>
  <si>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</si>
  <si>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</si>
  <si>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</si>
  <si>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</si>
  <si>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</si>
  <si>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</si>
  <si>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</si>
  <si>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</si>
  <si>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</si>
  <si>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</si>
  <si>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</si>
  <si>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</si>
  <si>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</si>
  <si>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</si>
  <si>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</si>
  <si>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</si>
  <si>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</si>
  <si>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</si>
  <si>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</si>
  <si>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</si>
  <si>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</si>
  <si>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</si>
  <si>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</si>
  <si>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</si>
  <si>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</si>
  <si>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</si>
  <si>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</si>
  <si>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</si>
  <si>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</si>
  <si>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</si>
  <si>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</si>
  <si>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</si>
  <si>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</si>
  <si>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</si>
  <si>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</si>
  <si>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</si>
  <si>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</si>
  <si>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</si>
  <si>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</si>
  <si>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</si>
  <si>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</si>
  <si>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</si>
  <si>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</si>
  <si>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</si>
  <si>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</si>
  <si>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</si>
  <si>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</si>
  <si>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</si>
  <si>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</si>
  <si>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</si>
  <si>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</si>
  <si>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</si>
  <si>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</si>
  <si>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</si>
  <si>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</si>
  <si>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</si>
  <si>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</si>
  <si>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</si>
  <si>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</si>
  <si>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</si>
  <si>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</si>
  <si>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</si>
  <si>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</si>
  <si>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</si>
  <si>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</si>
  <si>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</si>
  <si>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</si>
  <si>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</si>
  <si>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</si>
  <si>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</si>
  <si>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</si>
  <si>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</si>
  <si>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</si>
  <si>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</si>
  <si>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</si>
  <si>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</si>
  <si>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</si>
  <si>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</si>
  <si>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</si>
  <si>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</si>
  <si>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</si>
  <si>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</si>
  <si>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</si>
  <si>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</si>
  <si>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</si>
  <si>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</si>
  <si>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</si>
  <si>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</si>
  <si>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</si>
  <si>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</si>
  <si>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</si>
  <si>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</si>
  <si>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</si>
  <si>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</si>
  <si>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</si>
  <si>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</si>
  <si>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</si>
  <si>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</si>
  <si>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</si>
  <si>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</si>
  <si>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</si>
  <si>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</si>
  <si>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</si>
  <si>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</si>
  <si>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</si>
  <si>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</si>
  <si>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</si>
  <si>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</si>
  <si>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</si>
  <si>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</si>
  <si>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</si>
  <si>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</si>
  <si>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</si>
  <si>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</si>
  <si>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</si>
  <si>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</si>
  <si>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</si>
  <si>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</si>
  <si>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</si>
  <si>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</si>
  <si>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</si>
  <si>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</si>
  <si>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</si>
  <si>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</si>
  <si>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</si>
  <si>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</si>
  <si>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</si>
  <si>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</si>
  <si>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</si>
  <si>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</si>
  <si>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</si>
  <si>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</si>
  <si>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</si>
  <si>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</si>
  <si>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</si>
  <si>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</si>
  <si>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</si>
  <si>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</si>
  <si>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</si>
  <si>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</si>
  <si>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</si>
  <si>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</si>
  <si>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</si>
  <si>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</si>
  <si>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</si>
  <si>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</si>
  <si>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</si>
  <si>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</si>
  <si>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</si>
  <si>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</si>
  <si>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</si>
  <si>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</si>
  <si>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</si>
  <si>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</si>
  <si>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</si>
  <si>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</si>
  <si>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</si>
  <si>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</si>
  <si>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</si>
  <si>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</si>
  <si>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</si>
  <si>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</si>
  <si>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</si>
  <si>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</si>
  <si>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</si>
  <si>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</si>
  <si>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</si>
  <si>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</si>
  <si>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</si>
  <si>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</si>
  <si>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</si>
  <si>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</si>
  <si>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</si>
  <si>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</si>
  <si>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</si>
  <si>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</si>
  <si>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</si>
  <si>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</si>
  <si>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</si>
  <si>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</si>
  <si>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</si>
  <si>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</si>
  <si>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</si>
  <si>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</si>
  <si>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</si>
  <si>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</si>
  <si>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</si>
  <si>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</si>
  <si>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</si>
  <si>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</si>
  <si>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</si>
  <si>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</si>
  <si>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</si>
  <si>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</si>
  <si>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</si>
  <si>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</si>
  <si>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</si>
  <si>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</si>
  <si>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</si>
  <si>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</si>
  <si>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</si>
  <si>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</si>
  <si>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</si>
  <si>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</si>
  <si>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</si>
  <si>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</si>
  <si>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</si>
  <si>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</si>
  <si>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</si>
  <si>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</si>
  <si>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</si>
  <si>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</si>
  <si>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</si>
  <si>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</si>
  <si>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</si>
  <si>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</si>
  <si>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</si>
  <si>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</si>
  <si>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</si>
  <si>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</si>
  <si>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</si>
  <si>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</si>
  <si>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</si>
  <si>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</si>
  <si>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</si>
  <si>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</si>
  <si>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</si>
  <si>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</si>
  <si>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</si>
  <si>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</si>
  <si>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</si>
  <si>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</si>
  <si>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</si>
  <si>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</si>
  <si>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</si>
  <si>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</si>
  <si>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</si>
  <si>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</si>
  <si>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</si>
  <si>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</si>
  <si>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</si>
  <si>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</si>
  <si>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</si>
  <si>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</si>
  <si>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</si>
  <si>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</si>
  <si>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</si>
  <si>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</si>
  <si>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</si>
  <si>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</si>
  <si>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</si>
  <si>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</si>
  <si>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</si>
  <si>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</si>
  <si>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</si>
  <si>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</si>
  <si>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</si>
  <si>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</si>
  <si>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</si>
  <si>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</si>
  <si>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</si>
  <si>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</si>
  <si>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</si>
  <si>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</si>
  <si>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</si>
  <si>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</si>
  <si>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</si>
  <si>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</si>
  <si>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</si>
  <si>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</si>
  <si>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</si>
  <si>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</si>
  <si>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</si>
  <si>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</si>
  <si>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</si>
  <si>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</si>
  <si>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</si>
  <si>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</si>
  <si>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</si>
  <si>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</si>
  <si>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</si>
  <si>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</si>
  <si>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</si>
  <si>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</si>
  <si>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</si>
  <si>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</si>
  <si>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</si>
  <si>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</si>
  <si>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</si>
  <si>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</si>
  <si>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</si>
  <si>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</si>
  <si>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</si>
  <si>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</si>
  <si>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</si>
  <si>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</si>
  <si>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</si>
  <si>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</si>
  <si>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</si>
  <si>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</si>
  <si>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</si>
  <si>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</si>
  <si>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</si>
  <si>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</si>
  <si>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</si>
  <si>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</si>
  <si>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</si>
  <si>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</si>
  <si>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</si>
  <si>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</si>
  <si>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</si>
  <si>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</si>
  <si>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</si>
  <si>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</si>
  <si>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</si>
  <si>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</si>
  <si>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</si>
  <si>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</si>
  <si>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</si>
  <si>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</si>
  <si>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</si>
  <si>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</si>
  <si>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</si>
  <si>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</si>
  <si>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</si>
  <si>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</si>
  <si>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</si>
  <si>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</si>
  <si>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</si>
  <si>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</si>
  <si>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</si>
  <si>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</si>
  <si>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</si>
  <si>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</si>
  <si>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</si>
  <si>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</si>
  <si>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</si>
  <si>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</si>
  <si>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</si>
  <si>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</si>
  <si>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</si>
  <si>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</si>
  <si>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</si>
  <si>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</si>
  <si>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</si>
  <si>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</si>
  <si>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</si>
  <si>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</si>
  <si>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</si>
  <si>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</si>
  <si>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</si>
  <si>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</si>
  <si>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</si>
  <si>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</si>
  <si>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</si>
  <si>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</si>
  <si>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</si>
  <si>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</si>
  <si>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</si>
  <si>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</si>
  <si>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</si>
  <si>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</si>
  <si>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</si>
  <si>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</si>
  <si>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</si>
  <si>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</si>
  <si>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</si>
  <si>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</si>
  <si>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</si>
  <si>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</si>
  <si>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</si>
  <si>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</si>
  <si>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</si>
  <si>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</si>
  <si>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</si>
  <si>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</si>
  <si>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</si>
  <si>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</si>
  <si>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</si>
  <si>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</si>
  <si>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</si>
  <si>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</si>
  <si>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</si>
  <si>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</si>
  <si>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</si>
  <si>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</si>
  <si>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</si>
  <si>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</si>
  <si>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</si>
  <si>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</si>
  <si>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</si>
  <si>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</si>
  <si>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</si>
  <si>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</si>
  <si>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</si>
  <si>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</si>
  <si>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</si>
  <si>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</si>
  <si>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</si>
  <si>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</si>
  <si>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</si>
  <si>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</si>
  <si>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</si>
  <si>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</si>
  <si>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</si>
  <si>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</si>
  <si>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</si>
  <si>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</si>
  <si>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</si>
  <si>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</si>
  <si>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</si>
  <si>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</si>
  <si>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</si>
  <si>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</si>
  <si>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</si>
  <si>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</si>
  <si>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</si>
  <si>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</si>
  <si>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</si>
  <si>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</si>
  <si>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</si>
  <si>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</si>
  <si>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</si>
  <si>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</si>
  <si>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</si>
  <si>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</si>
  <si>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</si>
  <si>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</si>
  <si>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</si>
  <si>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</si>
  <si>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</si>
  <si>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</si>
  <si>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</si>
  <si>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</si>
  <si>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</si>
  <si>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</si>
  <si>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</si>
  <si>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</si>
  <si>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</si>
  <si>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</si>
  <si>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</si>
  <si>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</si>
  <si>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</si>
  <si>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</si>
  <si>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</si>
  <si>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</si>
  <si>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</si>
  <si>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</si>
  <si>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</si>
  <si>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</si>
  <si>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</si>
  <si>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</si>
  <si>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</si>
  <si>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</si>
  <si>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</si>
  <si>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</si>
  <si>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</si>
  <si>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</si>
  <si>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</si>
  <si>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</si>
  <si>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</si>
  <si>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</si>
  <si>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</si>
  <si>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</si>
  <si>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</si>
  <si>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</si>
  <si>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</si>
  <si>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</si>
  <si>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</si>
  <si>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</si>
  <si>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</si>
  <si>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</si>
  <si>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</si>
  <si>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</si>
  <si>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</si>
  <si>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</si>
  <si>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</si>
  <si>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</si>
  <si>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</si>
  <si>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</si>
  <si>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</si>
  <si>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</si>
  <si>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</si>
  <si>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</si>
  <si>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</si>
  <si>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</si>
  <si>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</si>
  <si>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</si>
  <si>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</si>
  <si>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</si>
  <si>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</si>
  <si>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</si>
  <si>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</si>
  <si>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</si>
  <si>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</si>
  <si>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</si>
  <si>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</si>
  <si>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</si>
  <si>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</si>
  <si>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</si>
  <si>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</si>
  <si>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</si>
  <si>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</si>
  <si>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</si>
  <si>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</si>
  <si>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</si>
  <si>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</si>
  <si>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</si>
  <si>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</si>
  <si>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</si>
  <si>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</si>
  <si>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</si>
  <si>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</si>
  <si>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</si>
  <si>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</si>
  <si>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</si>
  <si>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</si>
  <si>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</si>
  <si>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</si>
  <si>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</si>
  <si>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</si>
  <si>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</si>
  <si>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</si>
  <si>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</si>
  <si>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</si>
  <si>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</si>
  <si>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</si>
  <si>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</si>
  <si>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</si>
  <si>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</si>
  <si>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</si>
  <si>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</si>
  <si>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</si>
  <si>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</si>
  <si>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</si>
  <si>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</si>
  <si>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</si>
  <si>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</si>
  <si>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</si>
  <si>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</si>
  <si>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</si>
  <si>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</si>
  <si>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</si>
  <si>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</si>
  <si>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</si>
  <si>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</si>
  <si>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</si>
  <si>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</si>
  <si>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</si>
  <si>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</si>
  <si>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</si>
  <si>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</si>
  <si>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</si>
  <si>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</si>
  <si>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</si>
  <si>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</si>
  <si>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</si>
  <si>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</si>
  <si>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</si>
  <si>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</si>
  <si>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</si>
  <si>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</si>
  <si>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</si>
  <si>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</si>
  <si>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</si>
  <si>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</si>
  <si>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</si>
  <si>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</si>
  <si>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</si>
  <si>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</si>
  <si>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</si>
  <si>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</si>
  <si>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</si>
  <si>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</si>
  <si>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</si>
  <si>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</si>
  <si>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</si>
  <si>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</si>
  <si>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</si>
  <si>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</si>
  <si>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</si>
  <si>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</si>
  <si>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</si>
  <si>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</si>
  <si>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</si>
  <si>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</si>
  <si>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</si>
  <si>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</si>
  <si>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</si>
  <si>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</si>
  <si>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</si>
  <si>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</si>
  <si>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</si>
  <si>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</si>
  <si>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</si>
  <si>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</si>
  <si>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</si>
  <si>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</si>
  <si>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</si>
  <si>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</si>
  <si>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</si>
  <si>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</si>
  <si>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</si>
  <si>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</si>
  <si>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</si>
  <si>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</si>
  <si>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</si>
  <si>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</si>
  <si>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</si>
  <si>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</si>
  <si>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</si>
  <si>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</si>
  <si>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</si>
  <si>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</si>
  <si>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</si>
  <si>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</si>
  <si>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</si>
  <si>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</si>
  <si>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</si>
  <si>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</si>
  <si>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</si>
  <si>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</si>
  <si>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</si>
  <si>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</si>
  <si>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</si>
  <si>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</si>
  <si>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</si>
  <si>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</si>
  <si>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</si>
  <si>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</si>
  <si>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</si>
  <si>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</si>
  <si>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</si>
  <si>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</si>
  <si>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</si>
  <si>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</si>
  <si>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</si>
  <si>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</si>
  <si>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</si>
  <si>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</si>
  <si>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</si>
  <si>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</si>
  <si>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</si>
  <si>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</si>
  <si>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</si>
  <si>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</si>
  <si>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</si>
  <si>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</si>
  <si>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</si>
  <si>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</si>
  <si>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</si>
  <si>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</si>
  <si>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</si>
  <si>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</si>
  <si>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</si>
  <si>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</si>
  <si>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</si>
  <si>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</si>
  <si>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</si>
  <si>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</si>
  <si>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</si>
  <si>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</si>
  <si>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</si>
  <si>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</si>
  <si>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</si>
  <si>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</si>
  <si>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</si>
  <si>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</si>
  <si>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</si>
  <si>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</si>
  <si>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</si>
  <si>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</si>
  <si>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</si>
  <si>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</si>
  <si>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</si>
  <si>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</si>
  <si>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</si>
  <si>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</si>
  <si>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</si>
  <si>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</si>
  <si>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</si>
  <si>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</si>
  <si>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</si>
  <si>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</si>
  <si>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</si>
  <si>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</si>
  <si>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</si>
  <si>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</si>
  <si>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</si>
  <si>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</si>
  <si>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</si>
  <si>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</si>
  <si>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</si>
  <si>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</si>
  <si>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</si>
  <si>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</si>
  <si>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</si>
  <si>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</si>
  <si>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</si>
  <si>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</si>
  <si>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</si>
  <si>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</si>
  <si>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</si>
  <si>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</si>
  <si>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</si>
  <si>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</si>
  <si>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</si>
  <si>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</si>
  <si>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</si>
  <si>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</si>
  <si>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</si>
  <si>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</si>
  <si>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</si>
  <si>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</si>
  <si>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</si>
  <si>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</si>
  <si>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</si>
  <si>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</si>
  <si>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</si>
  <si>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</si>
  <si>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</si>
  <si>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</si>
  <si>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</si>
  <si>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</si>
  <si>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</si>
  <si>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</si>
  <si>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</si>
  <si>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</si>
  <si>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</si>
  <si>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</si>
  <si>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</si>
  <si>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</si>
  <si>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</si>
  <si>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</si>
  <si>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</si>
  <si>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</si>
  <si>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</si>
  <si>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</si>
  <si>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</si>
  <si>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</si>
  <si>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</si>
  <si>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</si>
  <si>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</si>
  <si>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</si>
  <si>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</si>
  <si>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</si>
  <si>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</si>
  <si>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</si>
  <si>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</si>
  <si>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</si>
  <si>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</si>
  <si>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</si>
  <si>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</si>
  <si>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</si>
  <si>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</si>
  <si>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</si>
  <si>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</si>
  <si>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</si>
  <si>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</si>
  <si>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</si>
  <si>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</si>
  <si>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</si>
  <si>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</si>
  <si>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</si>
  <si>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</si>
  <si>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</si>
  <si>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</si>
  <si>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</si>
  <si>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</si>
  <si>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</si>
  <si>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</si>
  <si>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</si>
  <si>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</si>
  <si>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</si>
  <si>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</si>
  <si>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</si>
  <si>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</si>
  <si>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</si>
  <si>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</si>
  <si>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</si>
  <si>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</si>
  <si>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</si>
  <si>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</si>
  <si>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</si>
  <si>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</si>
  <si>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</si>
  <si>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</si>
  <si>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</si>
  <si>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</si>
  <si>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</si>
  <si>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</si>
  <si>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</si>
  <si>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</si>
  <si>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</si>
  <si>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</si>
  <si>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</si>
  <si>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</si>
  <si>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</si>
  <si>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</si>
  <si>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</si>
  <si>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</si>
  <si>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</si>
  <si>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</si>
  <si>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</si>
  <si>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</si>
  <si>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</si>
  <si>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</si>
  <si>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</si>
  <si>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</si>
  <si>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</si>
  <si>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</si>
  <si>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</si>
  <si>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</si>
  <si>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</si>
  <si>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</si>
  <si>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</si>
  <si>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</si>
  <si>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</si>
  <si>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</si>
  <si>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</si>
  <si>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</si>
  <si>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</si>
  <si>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</si>
  <si>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</si>
  <si>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</si>
  <si>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</si>
  <si>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</si>
  <si>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</si>
  <si>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</si>
  <si>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</si>
  <si>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</si>
  <si>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</si>
  <si>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</si>
  <si>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</si>
  <si>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</si>
  <si>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</si>
  <si>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</si>
  <si>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</si>
  <si>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</si>
  <si>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</si>
  <si>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</si>
  <si>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</si>
  <si>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</si>
  <si>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</si>
  <si>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</si>
  <si>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</si>
  <si>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</si>
  <si>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</si>
  <si>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</si>
  <si>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</si>
  <si>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</si>
  <si>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</si>
  <si>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</si>
  <si>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</si>
  <si>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</si>
  <si>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</si>
  <si>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</si>
  <si>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</si>
  <si>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</si>
  <si>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</si>
  <si>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</si>
  <si>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</si>
  <si>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</si>
  <si>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</si>
  <si>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</si>
  <si>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</si>
  <si>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</si>
  <si>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</si>
  <si>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</si>
  <si>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</si>
  <si>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</si>
  <si>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</si>
  <si>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</si>
  <si>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</si>
  <si>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</si>
  <si>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</si>
  <si>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</si>
  <si>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</si>
  <si>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</si>
  <si>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</si>
  <si>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</si>
  <si>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</si>
  <si>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</si>
  <si>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</si>
  <si>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</si>
  <si>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</si>
  <si>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</si>
  <si>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</si>
  <si>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</si>
  <si>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</si>
  <si>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</si>
  <si>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</si>
  <si>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</si>
  <si>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</si>
  <si>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</si>
  <si>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</si>
  <si>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</si>
  <si>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</si>
  <si>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</si>
  <si>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</si>
  <si>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</si>
  <si>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</si>
  <si>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</si>
  <si>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</si>
  <si>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</si>
  <si>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</si>
  <si>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</si>
  <si>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</si>
  <si>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</si>
  <si>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</si>
  <si>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</si>
  <si>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</si>
  <si>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</si>
  <si>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</si>
  <si>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</si>
  <si>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</si>
  <si>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</si>
  <si>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</si>
  <si>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</si>
  <si>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</si>
  <si>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</si>
  <si>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</si>
  <si>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</si>
  <si>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</si>
  <si>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</si>
  <si>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</si>
  <si>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</si>
  <si>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</si>
  <si>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</si>
  <si>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</si>
  <si>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</si>
  <si>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</si>
  <si>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</si>
  <si>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</si>
  <si>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</si>
  <si>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</si>
  <si>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</si>
  <si>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</si>
  <si>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</si>
  <si>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</si>
  <si>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</si>
  <si>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</si>
  <si>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</si>
  <si>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</si>
  <si>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</si>
  <si>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</si>
  <si>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</si>
  <si>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</si>
  <si>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</si>
  <si>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</si>
  <si>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</si>
  <si>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</si>
  <si>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</si>
  <si>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</si>
  <si>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</si>
  <si>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</si>
  <si>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</si>
  <si>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</si>
  <si>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</si>
  <si>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</si>
  <si>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</si>
  <si>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</si>
  <si>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</si>
  <si>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</si>
  <si>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</si>
  <si>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</si>
  <si>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</si>
  <si>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</si>
  <si>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</si>
  <si>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</si>
  <si>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</si>
  <si>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</si>
  <si>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</si>
  <si>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</si>
  <si>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</si>
  <si>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</si>
  <si>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</si>
  <si>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</si>
  <si>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</si>
  <si>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</si>
  <si>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</si>
  <si>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</si>
  <si>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</si>
  <si>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</si>
  <si>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</si>
  <si>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</si>
  <si>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</si>
  <si>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</si>
  <si>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</si>
  <si>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</si>
  <si>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</si>
  <si>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</si>
  <si>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</si>
  <si>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</si>
  <si>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</si>
  <si>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</si>
  <si>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</si>
  <si>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</si>
  <si>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</si>
  <si>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</si>
  <si>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</si>
  <si>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</si>
  <si>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</si>
  <si>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</si>
  <si>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</si>
  <si>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</si>
  <si>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</si>
  <si>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</si>
  <si>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</si>
  <si>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</si>
  <si>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</si>
  <si>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</si>
  <si>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</si>
  <si>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</si>
  <si>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</si>
  <si>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</si>
  <si>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</si>
  <si>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</si>
  <si>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</si>
  <si>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</si>
  <si>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</si>
  <si>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</si>
  <si>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</si>
  <si>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</si>
  <si>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</si>
  <si>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</si>
  <si>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</si>
  <si>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</si>
  <si>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</si>
  <si>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</si>
  <si>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</si>
  <si>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</si>
  <si>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</si>
  <si>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</si>
  <si>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</si>
  <si>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</si>
  <si>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</si>
  <si>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</si>
  <si>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</si>
  <si>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</si>
  <si>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</si>
  <si>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</si>
  <si>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</si>
  <si>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</si>
  <si>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</si>
  <si>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</si>
  <si>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</si>
  <si>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</si>
  <si>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</si>
  <si>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</si>
  <si>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</si>
  <si>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</si>
  <si>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</si>
  <si>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</si>
  <si>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</si>
  <si>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</si>
  <si>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</si>
  <si>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</si>
  <si>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</si>
  <si>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</si>
  <si>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</si>
  <si>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</si>
  <si>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</si>
  <si>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</si>
  <si>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</si>
  <si>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</si>
  <si>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</si>
  <si>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</si>
  <si>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</si>
  <si>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</si>
  <si>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</si>
  <si>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</si>
  <si>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</si>
  <si>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</si>
  <si>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</si>
  <si>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</si>
  <si>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</si>
  <si>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</si>
  <si>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</si>
  <si>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</si>
  <si>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</si>
  <si>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</si>
  <si>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</si>
  <si>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</si>
  <si>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</si>
  <si>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</si>
  <si>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</si>
  <si>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</si>
  <si>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</si>
  <si>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</si>
  <si>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</si>
  <si>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</si>
  <si>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</si>
  <si>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</si>
  <si>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</si>
  <si>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</si>
  <si>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</si>
  <si>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</si>
  <si>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</si>
  <si>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</si>
  <si>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</si>
  <si>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</si>
  <si>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</si>
  <si>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</si>
  <si>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</si>
  <si>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</si>
  <si>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</si>
  <si>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</si>
  <si>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</si>
  <si>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</si>
  <si>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</si>
  <si>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</si>
  <si>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</si>
  <si>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</si>
  <si>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</si>
  <si>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</si>
  <si>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</si>
  <si>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</si>
  <si>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</si>
  <si>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</si>
  <si>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</si>
  <si>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</si>
  <si>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</si>
  <si>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</si>
  <si>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</si>
  <si>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</si>
  <si>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</si>
  <si>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</si>
  <si>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</si>
  <si>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</si>
  <si>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</si>
  <si>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</si>
  <si>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</si>
  <si>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</si>
  <si>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</si>
  <si>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</si>
  <si>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</si>
  <si>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</si>
  <si>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</si>
  <si>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</si>
  <si>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</si>
  <si>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</si>
  <si>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</si>
  <si>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</si>
  <si>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</si>
  <si>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</si>
  <si>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</si>
  <si>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</si>
  <si>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</si>
  <si>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</si>
  <si>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</si>
  <si>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</si>
  <si>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</si>
  <si>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</si>
  <si>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</si>
  <si>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</si>
  <si>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</si>
  <si>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</si>
  <si>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</si>
  <si>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</si>
  <si>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</si>
  <si>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</si>
  <si>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</si>
  <si>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</si>
  <si>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</si>
  <si>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</si>
  <si>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</si>
  <si>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</si>
  <si>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</si>
  <si>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</si>
  <si>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</si>
  <si>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</si>
  <si>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</si>
  <si>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</si>
  <si>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</si>
  <si>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</si>
  <si>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</si>
  <si>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</si>
  <si>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</si>
  <si>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</si>
  <si>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</si>
  <si>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</si>
  <si>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</si>
  <si>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</si>
  <si>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</si>
  <si>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</si>
  <si>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</si>
  <si>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</si>
  <si>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</si>
  <si>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</si>
  <si>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</si>
  <si>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</si>
  <si>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</si>
  <si>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</si>
  <si>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</si>
  <si>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</si>
  <si>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</si>
  <si>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</si>
  <si>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</si>
  <si>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</si>
  <si>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</si>
  <si>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</si>
  <si>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</si>
  <si>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</si>
  <si>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</si>
  <si>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</si>
  <si>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</si>
  <si>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</si>
  <si>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</si>
  <si>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</si>
  <si>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</si>
  <si>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</si>
  <si>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</si>
  <si>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</si>
  <si>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</si>
  <si>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</si>
  <si>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</si>
  <si>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</si>
  <si>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</si>
  <si>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</si>
  <si>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</si>
  <si>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</si>
  <si>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</si>
  <si>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</si>
  <si>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</si>
  <si>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</si>
  <si>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</si>
  <si>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</si>
  <si>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</si>
  <si>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</si>
  <si>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</si>
  <si>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</si>
  <si>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</si>
  <si>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</si>
  <si>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</si>
  <si>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</si>
  <si>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</si>
  <si>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</si>
  <si>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</si>
  <si>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</si>
  <si>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</si>
  <si>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</si>
  <si>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</si>
  <si>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</si>
  <si>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</si>
  <si>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</si>
  <si>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</si>
  <si>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</si>
  <si>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</si>
  <si>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</si>
  <si>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</si>
  <si>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</si>
  <si>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</si>
  <si>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</si>
  <si>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</si>
  <si>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</si>
  <si>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</si>
  <si>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</si>
  <si>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</si>
  <si>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</si>
  <si>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</si>
  <si>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</si>
  <si>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</si>
  <si>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</si>
  <si>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</si>
  <si>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</si>
  <si>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</si>
  <si>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</si>
  <si>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</si>
  <si>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</si>
  <si>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</si>
  <si>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</si>
  <si>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</si>
  <si>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</si>
  <si>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</si>
  <si>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</si>
  <si>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</si>
  <si>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</si>
  <si>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</si>
  <si>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</si>
  <si>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</si>
  <si>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</si>
  <si>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</si>
  <si>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</si>
  <si>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</si>
  <si>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</si>
  <si>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</si>
  <si>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</si>
  <si>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</si>
  <si>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</si>
  <si>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</si>
  <si>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</si>
  <si>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</si>
  <si>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</si>
  <si>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</si>
  <si>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</si>
  <si>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</si>
  <si>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</si>
  <si>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</si>
  <si>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</si>
  <si>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</si>
  <si>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</si>
  <si>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</si>
  <si>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</si>
  <si>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</si>
  <si>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</si>
  <si>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</si>
  <si>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</si>
  <si>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</si>
  <si>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</si>
  <si>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</si>
  <si>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</si>
  <si>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</si>
  <si>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</si>
  <si>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</si>
  <si>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</si>
  <si>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</si>
  <si>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</si>
  <si>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</si>
  <si>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</si>
  <si>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</si>
  <si>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</si>
  <si>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</si>
  <si>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</si>
  <si>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</si>
  <si>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</si>
  <si>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</si>
  <si>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</si>
  <si>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</si>
  <si>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</si>
  <si>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</si>
  <si>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</si>
  <si>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</si>
  <si>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</si>
  <si>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</si>
  <si>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</si>
  <si>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</si>
  <si>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</si>
  <si>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</si>
  <si>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</si>
  <si>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</si>
  <si>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</si>
  <si>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</si>
  <si>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</si>
  <si>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</si>
  <si>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</si>
  <si>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</si>
  <si>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</si>
  <si>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</si>
  <si>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</si>
  <si>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</si>
  <si>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</si>
  <si>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</si>
  <si>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</si>
  <si>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</si>
  <si>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</si>
  <si>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</si>
  <si>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</si>
  <si>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</si>
  <si>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</si>
  <si>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</si>
  <si>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</si>
  <si>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</si>
  <si>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</si>
  <si>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</si>
  <si>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</si>
  <si>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</si>
  <si>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</si>
  <si>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</si>
  <si>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</si>
  <si>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</si>
  <si>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</si>
  <si>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</si>
  <si>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</si>
  <si>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</si>
  <si>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</si>
  <si>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</si>
  <si>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</si>
  <si>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</si>
  <si>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</si>
  <si>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</si>
  <si>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</si>
  <si>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</si>
  <si>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</si>
  <si>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</si>
  <si>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</si>
  <si>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</si>
  <si>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</si>
  <si>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</si>
  <si>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</si>
  <si>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</si>
  <si>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</si>
  <si>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</si>
  <si>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</si>
  <si>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</si>
  <si>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</si>
  <si>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</si>
  <si>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</si>
  <si>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</si>
  <si>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</si>
  <si>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</si>
  <si>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</si>
  <si>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</si>
  <si>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</si>
  <si>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</si>
  <si>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</si>
  <si>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</si>
  <si>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</si>
  <si>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</si>
  <si>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</si>
  <si>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</si>
  <si>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</si>
  <si>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</si>
  <si>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</si>
  <si>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</si>
  <si>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</si>
  <si>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</si>
  <si>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</si>
  <si>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</si>
  <si>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</si>
  <si>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</si>
  <si>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</si>
  <si>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</si>
  <si>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</si>
  <si>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</si>
  <si>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</si>
  <si>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</si>
  <si>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</si>
  <si>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</si>
  <si>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</si>
  <si>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</si>
  <si>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</si>
  <si>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</si>
  <si>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</si>
  <si>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</si>
  <si>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</si>
  <si>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</si>
  <si>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</si>
  <si>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</si>
  <si>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</si>
  <si>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</si>
  <si>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</si>
  <si>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</si>
  <si>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</si>
  <si>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</si>
  <si>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</si>
  <si>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</si>
  <si>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</si>
  <si>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</si>
  <si>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</si>
  <si>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</si>
  <si>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</si>
  <si>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</si>
  <si>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</si>
  <si>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</si>
  <si>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</si>
  <si>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</si>
  <si>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</si>
  <si>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</si>
  <si>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</si>
  <si>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</si>
  <si>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</si>
  <si>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</si>
  <si>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</si>
  <si>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</si>
  <si>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</si>
  <si>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</si>
  <si>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</si>
  <si>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</si>
  <si>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</si>
  <si>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</si>
  <si>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</si>
  <si>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</si>
  <si>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</si>
  <si>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</si>
  <si>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</si>
  <si>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</si>
  <si>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</si>
  <si>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</si>
  <si>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</si>
  <si>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</si>
  <si>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</si>
  <si>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</si>
  <si>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</si>
  <si>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</si>
  <si>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</si>
  <si>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</si>
  <si>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</si>
  <si>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</si>
  <si>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</si>
  <si>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</si>
  <si>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</si>
  <si>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</si>
  <si>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</si>
  <si>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</si>
  <si>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</si>
  <si>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</si>
  <si>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</si>
  <si>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</si>
  <si>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</si>
  <si>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</si>
  <si>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</si>
  <si>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</si>
  <si>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</si>
  <si>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</si>
  <si>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</si>
  <si>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</si>
  <si>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</si>
  <si>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</si>
  <si>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</si>
  <si>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</si>
  <si>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</si>
  <si>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</si>
  <si>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</si>
  <si>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</si>
  <si>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</si>
  <si>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</si>
  <si>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</si>
  <si>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</si>
  <si>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</si>
  <si>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</si>
  <si>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</si>
  <si>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</si>
  <si>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</si>
  <si>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</si>
  <si>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</si>
  <si>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</si>
  <si>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</si>
  <si>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</si>
  <si>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</si>
  <si>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</si>
  <si>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</si>
  <si>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</si>
  <si>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</si>
  <si>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</si>
  <si>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</si>
  <si>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</si>
  <si>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</si>
  <si>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</si>
  <si>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</si>
  <si>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</si>
  <si>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</si>
  <si>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</si>
  <si>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</si>
  <si>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</si>
  <si>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</si>
  <si>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</si>
  <si>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</si>
  <si>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</si>
  <si>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</si>
  <si>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</si>
  <si>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</si>
  <si>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</si>
  <si>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</si>
  <si>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</si>
  <si>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</si>
  <si>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</si>
  <si>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</si>
  <si>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</si>
  <si>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</si>
  <si>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</si>
  <si>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</si>
  <si>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</si>
  <si>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</si>
  <si>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</si>
  <si>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</si>
  <si>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</si>
  <si>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</si>
  <si>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</si>
  <si>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</si>
  <si>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</si>
  <si>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</si>
  <si>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</si>
  <si>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</si>
  <si>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</si>
  <si>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</si>
  <si>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</si>
  <si>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</si>
  <si>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</si>
  <si>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</si>
  <si>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</si>
  <si>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</si>
  <si>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</si>
  <si>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</si>
  <si>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</si>
  <si>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</si>
  <si>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</si>
  <si>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</si>
  <si>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</si>
  <si>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</si>
  <si>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</si>
  <si>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</si>
  <si>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</si>
  <si>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</si>
  <si>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</si>
  <si>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</si>
  <si>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</si>
  <si>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</si>
  <si>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</si>
  <si>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</si>
  <si>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</si>
  <si>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</si>
  <si>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</si>
  <si>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</si>
  <si>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</si>
  <si>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</si>
  <si>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</si>
  <si>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</si>
  <si>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</si>
  <si>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</si>
  <si>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</si>
  <si>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</si>
  <si>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</si>
  <si>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</si>
  <si>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</si>
  <si>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</si>
  <si>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</si>
  <si>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</si>
  <si>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</si>
  <si>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</si>
  <si>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</si>
  <si>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</si>
  <si>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</si>
  <si>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</si>
  <si>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</si>
  <si>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</si>
  <si>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</si>
  <si>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</si>
  <si>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</si>
  <si>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</si>
  <si>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</si>
  <si>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</si>
  <si>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</si>
  <si>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</si>
  <si>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</si>
  <si>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</si>
  <si>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</si>
  <si>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</si>
  <si>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</si>
  <si>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</si>
  <si>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</si>
  <si>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</si>
  <si>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</si>
  <si>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</si>
  <si>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</si>
  <si>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</si>
  <si>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</si>
  <si>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</si>
  <si>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</si>
  <si>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</si>
  <si>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</si>
  <si>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</si>
  <si>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</si>
  <si>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</si>
  <si>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</si>
  <si>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</si>
  <si>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</si>
  <si>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</si>
  <si>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</si>
  <si>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</si>
  <si>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</si>
  <si>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</si>
  <si>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</si>
  <si>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</si>
  <si>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</si>
  <si>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</si>
  <si>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</si>
  <si>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</si>
  <si>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</si>
  <si>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</si>
  <si>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</si>
  <si>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</si>
  <si>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</si>
  <si>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</si>
  <si>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</si>
  <si>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</si>
  <si>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</si>
  <si>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</si>
  <si>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</si>
  <si>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</si>
  <si>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</si>
  <si>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</si>
  <si>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</si>
  <si>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</si>
  <si>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</si>
  <si>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</si>
  <si>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</si>
  <si>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</si>
  <si>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</si>
  <si>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</si>
  <si>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</si>
  <si>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</si>
  <si>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</si>
  <si>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</si>
  <si>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</si>
  <si>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</si>
  <si>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</si>
  <si>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</si>
  <si>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</si>
  <si>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</si>
  <si>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</si>
  <si>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</si>
  <si>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</si>
  <si>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</si>
  <si>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</si>
  <si>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</si>
  <si>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</si>
  <si>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</si>
  <si>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</si>
  <si>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</si>
  <si>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</si>
  <si>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</si>
  <si>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</si>
  <si>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</si>
  <si>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</si>
  <si>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</si>
  <si>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</si>
  <si>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</si>
  <si>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</si>
  <si>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</si>
  <si>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</si>
  <si>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</si>
  <si>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</si>
  <si>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</si>
  <si>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</si>
  <si>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</si>
  <si>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</si>
  <si>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</si>
  <si>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</si>
  <si>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</si>
  <si>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</si>
  <si>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</si>
  <si>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</si>
  <si>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</si>
  <si>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</si>
  <si>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</si>
  <si>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</si>
  <si>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</si>
  <si>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</si>
  <si>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</si>
  <si>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</si>
  <si>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</si>
  <si>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</si>
  <si>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</si>
  <si>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</si>
  <si>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</si>
  <si>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</si>
  <si>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</si>
  <si>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</si>
  <si>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</si>
  <si>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</si>
  <si>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</si>
  <si>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</si>
  <si>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</si>
  <si>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</si>
  <si>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</si>
  <si>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</si>
  <si>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</si>
  <si>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</si>
  <si>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</si>
  <si>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</si>
  <si>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</si>
  <si>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</si>
  <si>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</si>
  <si>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</si>
  <si>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</si>
  <si>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</si>
  <si>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</si>
  <si>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</si>
  <si>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</si>
  <si>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</si>
  <si>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</si>
  <si>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</si>
  <si>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</si>
  <si>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</si>
  <si>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</si>
  <si>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</si>
  <si>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</si>
  <si>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</si>
  <si>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</si>
  <si>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</si>
  <si>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</si>
  <si>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</si>
  <si>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</si>
  <si>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</si>
  <si>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</si>
  <si>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</si>
  <si>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</si>
  <si>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</si>
  <si>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</si>
  <si>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</si>
  <si>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</si>
  <si>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</si>
  <si>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</si>
  <si>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</si>
  <si>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</si>
  <si>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</si>
  <si>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</si>
  <si>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</si>
  <si>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</si>
  <si>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</si>
  <si>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</si>
  <si>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</si>
  <si>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</si>
  <si>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</si>
  <si>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</si>
  <si>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</si>
  <si>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</si>
  <si>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</si>
  <si>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</si>
  <si>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</si>
  <si>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</si>
  <si>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</si>
  <si>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</si>
  <si>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</si>
  <si>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</si>
  <si>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</si>
  <si>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</si>
  <si>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</si>
  <si>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</si>
  <si>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</si>
  <si>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</si>
  <si>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</si>
  <si>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</si>
  <si>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</si>
  <si>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</si>
  <si>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</si>
  <si>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</si>
  <si>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</si>
  <si>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</si>
  <si>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</si>
  <si>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</si>
  <si>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</si>
  <si>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</si>
  <si>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</si>
  <si>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</si>
  <si>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</si>
  <si>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</si>
  <si>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</si>
  <si>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</si>
  <si>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</si>
  <si>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</si>
  <si>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</si>
  <si>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</si>
  <si>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</si>
  <si>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</si>
  <si>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</si>
  <si>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</si>
  <si>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</si>
  <si>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</si>
  <si>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</si>
  <si>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</si>
  <si>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</si>
  <si>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</si>
  <si>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</si>
  <si>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</si>
  <si>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</si>
  <si>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</si>
  <si>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</si>
  <si>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</si>
  <si>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</si>
  <si>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</si>
  <si>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</si>
  <si>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</si>
  <si>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</si>
  <si>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</si>
  <si>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</si>
  <si>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</si>
  <si>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</si>
  <si>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</si>
  <si>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</si>
  <si>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</si>
  <si>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</si>
  <si>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</si>
  <si>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</si>
  <si>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</si>
  <si>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</si>
  <si>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</si>
  <si>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</si>
  <si>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</si>
  <si>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</si>
  <si>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</si>
  <si>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</si>
  <si>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</si>
  <si>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</si>
  <si>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</si>
  <si>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</si>
  <si>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</si>
  <si>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</si>
  <si>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</si>
  <si>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</si>
  <si>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</si>
  <si>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</si>
  <si>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</si>
  <si>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</si>
  <si>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</si>
  <si>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</si>
  <si>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</si>
  <si>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</si>
  <si>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</si>
  <si>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</si>
  <si>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</si>
  <si>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</si>
  <si>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</si>
  <si>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</si>
  <si>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</si>
  <si>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</si>
  <si>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</si>
  <si>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</si>
  <si>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</si>
  <si>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</si>
  <si>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</si>
  <si>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</si>
  <si>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</si>
  <si>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</si>
  <si>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</si>
  <si>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</si>
  <si>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</si>
  <si>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</si>
  <si>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</si>
  <si>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</si>
  <si>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</si>
  <si>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</si>
  <si>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</si>
  <si>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</si>
  <si>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</si>
  <si>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</si>
  <si>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</si>
  <si>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</si>
  <si>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</si>
  <si>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</si>
  <si>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</si>
  <si>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</si>
  <si>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</si>
  <si>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</si>
  <si>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</si>
  <si>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</si>
  <si>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</si>
  <si>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</si>
  <si>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</si>
  <si>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</si>
  <si>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</si>
  <si>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</si>
  <si>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</si>
  <si>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</si>
  <si>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</si>
  <si>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</si>
  <si>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</si>
  <si>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</si>
  <si>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</si>
  <si>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</si>
  <si>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</si>
  <si>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</si>
  <si>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</si>
  <si>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</si>
  <si>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</si>
  <si>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</si>
  <si>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</si>
  <si>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</si>
  <si>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</si>
  <si>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</si>
  <si>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</si>
  <si>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</si>
  <si>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</si>
  <si>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</si>
  <si>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</si>
  <si>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</si>
  <si>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</si>
  <si>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</si>
  <si>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</si>
  <si>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</si>
  <si>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</si>
  <si>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</si>
  <si>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</si>
  <si>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</si>
  <si>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</si>
  <si>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</si>
  <si>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</si>
  <si>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</si>
  <si>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</si>
  <si>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</si>
  <si>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</si>
  <si>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</si>
  <si>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</si>
  <si>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</si>
  <si>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</si>
  <si>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</si>
  <si>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</si>
  <si>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</si>
  <si>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</si>
  <si>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</si>
  <si>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</si>
  <si>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</si>
  <si>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</si>
  <si>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</si>
  <si>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</si>
  <si>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</si>
  <si>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</si>
  <si>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</si>
  <si>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</si>
  <si>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</si>
  <si>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</si>
  <si>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</si>
  <si>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</si>
  <si>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</si>
  <si>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</si>
  <si>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</si>
  <si>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</si>
  <si>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</si>
  <si>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</si>
  <si>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</si>
  <si>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</si>
  <si>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</si>
  <si>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</si>
  <si>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</si>
  <si>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</si>
  <si>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</si>
  <si>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</si>
  <si>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</si>
  <si>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</si>
  <si>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</si>
  <si>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</si>
  <si>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</si>
  <si>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</si>
  <si>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</si>
  <si>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</si>
  <si>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</si>
  <si>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</si>
  <si>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</si>
  <si>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</si>
  <si>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</si>
  <si>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</si>
  <si>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</si>
  <si>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</si>
  <si>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</si>
  <si>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</si>
  <si>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</si>
  <si>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</si>
  <si>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</si>
  <si>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</si>
  <si>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</si>
  <si>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</si>
  <si>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</si>
  <si>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</si>
  <si>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</si>
  <si>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</si>
  <si>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</si>
  <si>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</si>
  <si>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</si>
  <si>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</si>
  <si>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</si>
  <si>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</si>
  <si>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</si>
  <si>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</si>
  <si>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</si>
  <si>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</si>
  <si>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</si>
  <si>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</si>
  <si>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</si>
  <si>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</si>
  <si>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</si>
  <si>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</si>
  <si>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</si>
  <si>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</si>
  <si>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</si>
  <si>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</si>
  <si>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</si>
  <si>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</si>
  <si>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</si>
  <si>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</si>
  <si>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</si>
  <si>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</si>
  <si>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</si>
  <si>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</si>
  <si>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</si>
  <si>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</si>
  <si>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</si>
  <si>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</si>
  <si>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</si>
  <si>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</si>
  <si>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</si>
  <si>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</si>
  <si>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</si>
  <si>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</si>
  <si>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</si>
  <si>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</si>
  <si>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</si>
  <si>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</si>
  <si>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</si>
  <si>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</si>
  <si>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</si>
  <si>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</si>
  <si>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</si>
  <si>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</si>
  <si>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</si>
  <si>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</si>
  <si>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</si>
  <si>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</si>
  <si>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</si>
  <si>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</si>
  <si>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</si>
  <si>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</si>
  <si>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</si>
  <si>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</si>
  <si>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</si>
  <si>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</si>
  <si>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</si>
  <si>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</si>
  <si>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</si>
  <si>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</si>
  <si>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</si>
  <si>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</si>
  <si>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</si>
  <si>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</si>
  <si>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</si>
  <si>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</si>
  <si>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</si>
  <si>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</si>
  <si>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</si>
  <si>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</si>
  <si>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</si>
  <si>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</si>
  <si>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</si>
  <si>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</si>
  <si>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</si>
  <si>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</si>
  <si>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</si>
  <si>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</si>
  <si>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</si>
  <si>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</si>
  <si>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</si>
  <si>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</si>
  <si>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</si>
  <si>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</si>
  <si>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</si>
  <si>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</si>
  <si>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</si>
  <si>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</si>
  <si>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</si>
  <si>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</si>
  <si>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</si>
  <si>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</si>
  <si>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</si>
  <si>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</si>
  <si>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</si>
  <si>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</si>
  <si>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</si>
  <si>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</si>
  <si>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</si>
  <si>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</si>
  <si>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</si>
  <si>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</si>
  <si>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</si>
  <si>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</si>
  <si>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</si>
  <si>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</si>
  <si>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</si>
  <si>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</si>
  <si>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</si>
  <si>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</si>
  <si>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</si>
  <si>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</si>
  <si>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</si>
  <si>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</si>
  <si>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</si>
  <si>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</si>
  <si>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</si>
  <si>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</si>
  <si>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</si>
  <si>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</si>
  <si>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</si>
  <si>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</si>
  <si>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</si>
  <si>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</si>
  <si>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</si>
  <si>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</si>
  <si>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</si>
  <si>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</si>
  <si>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</si>
  <si>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</si>
  <si>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</si>
  <si>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</si>
  <si>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</si>
  <si>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</si>
  <si>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</si>
  <si>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</si>
  <si>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</si>
  <si>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</si>
  <si>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</si>
  <si>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</si>
  <si>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</si>
  <si>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</si>
  <si>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</si>
  <si>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</si>
  <si>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</si>
  <si>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</si>
  <si>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</si>
  <si>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</si>
  <si>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</si>
  <si>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</si>
  <si>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</si>
  <si>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</si>
  <si>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</si>
  <si>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</si>
  <si>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</si>
  <si>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</si>
  <si>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</si>
  <si>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</si>
  <si>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</si>
  <si>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</si>
  <si>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</si>
  <si>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</si>
  <si>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</si>
  <si>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</si>
  <si>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</si>
  <si>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</si>
  <si>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</si>
  <si>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</si>
  <si>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</si>
  <si>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</si>
  <si>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</si>
  <si>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</si>
  <si>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</si>
  <si>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</si>
  <si>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</si>
  <si>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</si>
  <si>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</si>
  <si>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</si>
  <si>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</si>
  <si>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</si>
  <si>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</si>
  <si>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</si>
  <si>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</si>
  <si>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</si>
  <si>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</si>
  <si>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</si>
  <si>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</si>
  <si>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</si>
  <si>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</si>
  <si>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</si>
  <si>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</si>
  <si>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</si>
  <si>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</si>
  <si>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</si>
  <si>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</si>
  <si>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</si>
  <si>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</si>
  <si>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</si>
  <si>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</si>
  <si>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</si>
  <si>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</si>
  <si>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</si>
  <si>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</si>
  <si>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</si>
  <si>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</si>
  <si>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</si>
  <si>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</si>
  <si>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</si>
  <si>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</si>
  <si>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</si>
  <si>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</si>
  <si>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</si>
  <si>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</si>
  <si>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</si>
  <si>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</si>
  <si>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</si>
  <si>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</si>
  <si>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</si>
  <si>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</si>
  <si>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</si>
  <si>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</si>
  <si>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</si>
  <si>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</si>
  <si>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</si>
  <si>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</si>
  <si>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</si>
  <si>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</si>
  <si>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</si>
  <si>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</si>
  <si>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</si>
  <si>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</si>
  <si>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</si>
  <si>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</si>
  <si>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</si>
  <si>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</si>
  <si>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</si>
  <si>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</si>
  <si>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</si>
  <si>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</si>
  <si>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</si>
  <si>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</si>
  <si>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</si>
  <si>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</si>
  <si>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</si>
  <si>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</si>
  <si>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</si>
  <si>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</si>
  <si>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</si>
  <si>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</si>
  <si>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</si>
  <si>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</si>
  <si>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</si>
  <si>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</si>
  <si>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</si>
  <si>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</si>
  <si>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</si>
  <si>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</si>
  <si>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</si>
  <si>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</si>
  <si>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</si>
  <si>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</si>
  <si>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</si>
  <si>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</si>
  <si>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</si>
  <si>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</si>
  <si>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</si>
  <si>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</si>
  <si>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</si>
  <si>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</si>
  <si>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</si>
  <si>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</si>
  <si>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</si>
  <si>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</si>
  <si>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</si>
  <si>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</si>
  <si>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</si>
  <si>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</si>
  <si>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</si>
  <si>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</si>
  <si>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</si>
  <si>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</si>
  <si>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</si>
  <si>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</si>
  <si>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</si>
  <si>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</si>
  <si>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</si>
  <si>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</si>
  <si>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</si>
  <si>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</si>
  <si>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</si>
  <si>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</si>
  <si>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</si>
  <si>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</si>
  <si>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</si>
  <si>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</si>
  <si>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</si>
  <si>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</si>
  <si>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</si>
  <si>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</si>
  <si>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</si>
  <si>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</si>
  <si>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</si>
  <si>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</si>
  <si>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</si>
  <si>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</si>
  <si>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</si>
  <si>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</si>
  <si>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</si>
  <si>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</si>
  <si>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</si>
  <si>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</si>
  <si>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</si>
  <si>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</si>
  <si>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</si>
  <si>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</si>
  <si>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</si>
  <si>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</si>
  <si>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</si>
  <si>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</si>
  <si>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</si>
  <si>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</si>
  <si>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</si>
  <si>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</si>
  <si>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</si>
  <si>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</si>
  <si>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</si>
  <si>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</si>
  <si>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</si>
  <si>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</si>
  <si>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</si>
  <si>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</si>
  <si>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</si>
  <si>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</si>
  <si>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</si>
  <si>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</si>
  <si>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</si>
  <si>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</si>
  <si>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</si>
  <si>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</si>
  <si>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</si>
  <si>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</si>
  <si>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</si>
  <si>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</si>
  <si>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</si>
  <si>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</si>
  <si>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</si>
  <si>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</si>
  <si>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</si>
  <si>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</si>
  <si>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</si>
  <si>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</si>
  <si>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</si>
  <si>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</si>
  <si>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</si>
  <si>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</si>
  <si>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</si>
  <si>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</si>
  <si>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</si>
  <si>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</si>
  <si>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</si>
  <si>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</si>
  <si>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</si>
  <si>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</si>
  <si>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</si>
  <si>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</si>
  <si>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</si>
  <si>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</si>
  <si>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</si>
  <si>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</si>
  <si>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</si>
  <si>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</si>
  <si>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</si>
  <si>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</si>
  <si>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</si>
  <si>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</si>
  <si>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</si>
  <si>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</si>
  <si>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</si>
  <si>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</si>
  <si>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</si>
  <si>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</si>
  <si>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</si>
  <si>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</si>
  <si>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</si>
  <si>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</si>
  <si>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</si>
  <si>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</si>
  <si>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</si>
  <si>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</si>
  <si>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</si>
  <si>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</si>
  <si>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</si>
  <si>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</si>
  <si>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</si>
  <si>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</si>
  <si>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</si>
  <si>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</si>
  <si>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</si>
  <si>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</si>
  <si>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</si>
  <si>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</si>
  <si>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</si>
  <si>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</si>
  <si>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</si>
  <si>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</si>
  <si>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</si>
  <si>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</si>
  <si>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</si>
  <si>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</si>
  <si>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</si>
  <si>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</si>
  <si>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</si>
  <si>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</si>
  <si>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</si>
  <si>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</si>
  <si>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</si>
  <si>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</si>
  <si>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</si>
  <si>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</si>
  <si>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</si>
  <si>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</si>
  <si>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</si>
  <si>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</si>
  <si>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</si>
  <si>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</si>
  <si>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</si>
  <si>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</si>
  <si>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</si>
  <si>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</si>
  <si>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</si>
  <si>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</si>
  <si>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</si>
  <si>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</si>
  <si>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</si>
  <si>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</si>
  <si>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</si>
  <si>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</si>
  <si>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</si>
  <si>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</si>
  <si>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</si>
  <si>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</si>
  <si>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</si>
  <si>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</si>
  <si>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</si>
  <si>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</si>
  <si>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</si>
  <si>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</si>
  <si>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</si>
  <si>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</si>
  <si>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</si>
  <si>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</si>
  <si>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</si>
  <si>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</si>
  <si>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</si>
  <si>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</si>
  <si>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</si>
  <si>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</si>
  <si>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</si>
  <si>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</si>
  <si>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</si>
  <si>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</si>
  <si>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</si>
  <si>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</si>
  <si>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</si>
  <si>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</si>
  <si>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</si>
  <si>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</si>
  <si>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</si>
  <si>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</si>
  <si>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</si>
  <si>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</si>
  <si>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</si>
  <si>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</si>
  <si>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</si>
  <si>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</si>
  <si>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</si>
  <si>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</si>
  <si>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</si>
  <si>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</si>
  <si>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</si>
  <si>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</si>
  <si>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</si>
  <si>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</si>
  <si>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</si>
  <si>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</si>
  <si>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</si>
  <si>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</si>
  <si>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</si>
  <si>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</si>
  <si>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</si>
  <si>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</si>
  <si>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</si>
  <si>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</si>
  <si>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</si>
  <si>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</si>
  <si>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</si>
  <si>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</si>
  <si>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</si>
  <si>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</si>
  <si>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</si>
  <si>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</si>
  <si>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</si>
  <si>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</si>
  <si>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</si>
  <si>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</si>
  <si>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</si>
  <si>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</si>
  <si>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</si>
  <si>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</si>
  <si>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</si>
  <si>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</si>
  <si>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</si>
  <si>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</si>
  <si>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</si>
  <si>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</si>
  <si>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</si>
  <si>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</si>
  <si>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</si>
  <si>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</si>
  <si>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</si>
  <si>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</si>
  <si>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</si>
  <si>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</si>
  <si>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</si>
  <si>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</si>
  <si>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</si>
  <si>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</si>
  <si>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</si>
  <si>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</si>
  <si>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</si>
  <si>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</si>
  <si>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</si>
  <si>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</si>
  <si>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</si>
  <si>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</si>
  <si>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</si>
  <si>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</si>
  <si>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</si>
  <si>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</si>
  <si>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</si>
  <si>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</si>
  <si>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</si>
  <si>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</si>
  <si>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</si>
  <si>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</si>
  <si>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</si>
  <si>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</si>
  <si>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</si>
  <si>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</si>
  <si>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</si>
  <si>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</si>
  <si>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</si>
  <si>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</si>
  <si>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</si>
  <si>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</si>
  <si>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</si>
  <si>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</si>
  <si>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</si>
  <si>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</si>
  <si>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</si>
  <si>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</si>
  <si>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</si>
  <si>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</si>
  <si>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</si>
  <si>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</si>
  <si>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</si>
  <si>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</si>
  <si>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</si>
  <si>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</si>
  <si>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</si>
  <si>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</si>
  <si>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</si>
  <si>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</si>
  <si>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</si>
  <si>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</si>
  <si>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</si>
  <si>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</si>
  <si>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</si>
  <si>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</si>
  <si>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</si>
  <si>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</si>
  <si>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</si>
  <si>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</si>
  <si>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</si>
  <si>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</si>
  <si>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</si>
  <si>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</si>
  <si>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</si>
  <si>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</si>
  <si>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</si>
  <si>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</si>
  <si>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</si>
  <si>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</si>
  <si>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</si>
  <si>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</si>
  <si>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</si>
  <si>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</si>
  <si>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</si>
  <si>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</si>
  <si>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</si>
  <si>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</si>
  <si>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</si>
  <si>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</si>
  <si>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</si>
  <si>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</si>
  <si>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</si>
  <si>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</si>
  <si>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</si>
  <si>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</si>
  <si>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</si>
  <si>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</si>
  <si>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</si>
  <si>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</si>
  <si>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</si>
  <si>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</si>
  <si>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</si>
  <si>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</si>
  <si>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</si>
  <si>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</si>
  <si>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</si>
  <si>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</si>
  <si>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</si>
  <si>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</si>
  <si>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</si>
  <si>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</si>
  <si>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</si>
  <si>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</si>
  <si>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</si>
  <si>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</si>
  <si>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</si>
  <si>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</si>
  <si>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</si>
  <si>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</si>
  <si>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</si>
  <si>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</si>
  <si>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</si>
  <si>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</si>
  <si>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</si>
  <si>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</si>
  <si>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</si>
  <si>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</si>
  <si>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</si>
  <si>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</si>
  <si>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</si>
  <si>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</si>
  <si>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</si>
  <si>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</si>
  <si>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</si>
  <si>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</si>
  <si>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</si>
  <si>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</si>
  <si>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</si>
  <si>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</si>
  <si>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</si>
  <si>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</si>
  <si>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</si>
  <si>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</si>
  <si>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</si>
  <si>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</si>
  <si>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</si>
  <si>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</si>
  <si>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</si>
  <si>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</si>
  <si>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</si>
  <si>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</si>
  <si>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</si>
  <si>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</si>
  <si>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</si>
  <si>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</si>
  <si>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</si>
  <si>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</si>
  <si>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</si>
  <si>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</si>
  <si>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</si>
  <si>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</si>
  <si>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</si>
  <si>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</si>
  <si>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</si>
  <si>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</si>
  <si>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</si>
  <si>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</si>
  <si>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</si>
  <si>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</si>
  <si>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</si>
  <si>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</si>
  <si>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</si>
  <si>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</si>
  <si>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</si>
  <si>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</si>
  <si>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</si>
  <si>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</si>
  <si>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</si>
  <si>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</si>
  <si>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</si>
  <si>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</si>
  <si>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</si>
  <si>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</si>
  <si>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</si>
  <si>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</si>
  <si>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</si>
  <si>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</si>
  <si>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</si>
  <si>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</si>
  <si>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</si>
  <si>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</si>
  <si>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</si>
  <si>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</si>
  <si>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</si>
  <si>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</si>
  <si>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</si>
  <si>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</si>
  <si>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</si>
  <si>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</si>
  <si>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</si>
  <si>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</si>
  <si>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</si>
  <si>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</si>
  <si>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</si>
  <si>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</si>
  <si>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</si>
  <si>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</si>
  <si>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</si>
  <si>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</si>
  <si>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</si>
  <si>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</si>
  <si>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</si>
  <si>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</si>
  <si>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</si>
  <si>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</si>
  <si>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</si>
  <si>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</si>
  <si>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</si>
  <si>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</si>
  <si>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</si>
  <si>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</si>
  <si>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</si>
  <si>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</si>
  <si>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</si>
  <si>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</si>
  <si>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</si>
  <si>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</si>
  <si>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</si>
  <si>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</si>
  <si>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</si>
  <si>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</si>
  <si>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</si>
  <si>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</si>
  <si>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</si>
  <si>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</si>
  <si>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</si>
  <si>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</si>
  <si>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</si>
  <si>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</si>
  <si>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</si>
  <si>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</si>
  <si>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</si>
  <si>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</si>
  <si>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</si>
  <si>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</si>
  <si>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</si>
  <si>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</si>
  <si>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</si>
  <si>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</si>
  <si>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</si>
  <si>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</si>
  <si>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</si>
  <si>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</si>
  <si>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</si>
  <si>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</si>
  <si>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</si>
  <si>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</si>
  <si>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</si>
  <si>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</si>
  <si>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</si>
  <si>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</si>
  <si>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</si>
  <si>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</si>
  <si>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</si>
  <si>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</si>
  <si>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</si>
  <si>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</si>
  <si>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</si>
  <si>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</si>
  <si>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</si>
  <si>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</si>
  <si>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</si>
  <si>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</si>
  <si>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</si>
  <si>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</si>
  <si>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</si>
  <si>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</si>
  <si>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</si>
  <si>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</si>
  <si>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</si>
  <si>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</si>
  <si>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</si>
  <si>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</si>
  <si>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</si>
  <si>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</si>
  <si>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</si>
  <si>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</si>
  <si>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</si>
  <si>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</si>
  <si>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</si>
  <si>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</si>
  <si>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</si>
  <si>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</si>
  <si>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</si>
  <si>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</si>
  <si>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</si>
  <si>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</si>
  <si>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</si>
  <si>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</si>
  <si>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</si>
  <si>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</si>
  <si>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</si>
  <si>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</si>
  <si>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</si>
  <si>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</si>
  <si>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</si>
  <si>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</si>
  <si>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</si>
  <si>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</si>
  <si>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</si>
  <si>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</si>
  <si>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</si>
  <si>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</si>
  <si>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</si>
  <si>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</si>
  <si>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</si>
  <si>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</si>
  <si>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</si>
  <si>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</si>
  <si>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</si>
  <si>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</si>
  <si>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</si>
  <si>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</si>
  <si>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</si>
  <si>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</si>
  <si>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</si>
  <si>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</si>
  <si>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</si>
  <si>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</si>
  <si>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</si>
  <si>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</si>
  <si>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</si>
  <si>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</si>
  <si>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</si>
  <si>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</si>
  <si>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</si>
  <si>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</si>
  <si>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</si>
  <si>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</si>
  <si>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</si>
  <si>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</si>
  <si>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</si>
  <si>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</si>
  <si>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</si>
  <si>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</si>
  <si>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</si>
  <si>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</si>
  <si>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</si>
  <si>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</si>
  <si>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</si>
  <si>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</si>
  <si>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</si>
  <si>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</si>
  <si>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</si>
  <si>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</si>
  <si>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</si>
  <si>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</si>
  <si>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</si>
  <si>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</si>
  <si>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</si>
  <si>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</si>
  <si>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</si>
  <si>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</si>
  <si>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</si>
  <si>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</si>
  <si>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</si>
  <si>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</si>
  <si>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</si>
  <si>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</si>
  <si>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</si>
  <si>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</si>
  <si>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</si>
  <si>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</si>
  <si>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</si>
  <si>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</si>
  <si>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</si>
  <si>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</si>
  <si>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</si>
  <si>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</si>
  <si>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</si>
  <si>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</si>
  <si>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</si>
  <si>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</si>
  <si>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</si>
  <si>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</si>
  <si>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</si>
  <si>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</si>
  <si>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</si>
  <si>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</si>
  <si>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</si>
  <si>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</si>
  <si>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</si>
  <si>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</si>
  <si>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</si>
  <si>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</si>
  <si>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</si>
  <si>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</si>
  <si>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</si>
  <si>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</si>
  <si>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</si>
  <si>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</si>
  <si>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</si>
  <si>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</si>
  <si>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</si>
  <si>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</si>
  <si>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</si>
  <si>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</si>
  <si>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</si>
  <si>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</si>
  <si>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</si>
  <si>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</si>
  <si>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</si>
  <si>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</si>
  <si>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</si>
  <si>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</si>
  <si>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</si>
  <si>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</si>
  <si>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</si>
  <si>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</si>
  <si>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</si>
  <si>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</si>
  <si>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</si>
  <si>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</si>
  <si>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</si>
  <si>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</si>
  <si>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</si>
  <si>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</si>
  <si>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</si>
  <si>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</si>
  <si>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</si>
  <si>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</si>
  <si>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</si>
  <si>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</si>
  <si>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</si>
  <si>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</si>
  <si>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</si>
  <si>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</si>
  <si>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</si>
  <si>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</si>
  <si>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</si>
  <si>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</si>
  <si>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</si>
  <si>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</si>
  <si>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</si>
  <si>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</si>
  <si>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</si>
  <si>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</si>
  <si>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</si>
  <si>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</si>
  <si>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</si>
  <si>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</si>
  <si>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</si>
  <si>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</si>
  <si>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</si>
  <si>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</si>
  <si>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</si>
  <si>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</si>
  <si>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</si>
  <si>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</si>
  <si>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</si>
  <si>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</si>
  <si>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</si>
  <si>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</si>
  <si>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</si>
  <si>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</si>
  <si>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</si>
  <si>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</si>
  <si>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</si>
  <si>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</si>
  <si>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</si>
  <si>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</si>
  <si>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</si>
  <si>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</si>
  <si>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</si>
  <si>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</si>
  <si>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</si>
  <si>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</si>
  <si>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</si>
  <si>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</si>
  <si>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</si>
  <si>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</si>
  <si>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</si>
  <si>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</si>
  <si>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</si>
  <si>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</si>
  <si>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</si>
  <si>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</si>
  <si>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</si>
  <si>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</si>
  <si>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</si>
  <si>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</si>
  <si>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</si>
  <si>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</si>
  <si>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</si>
  <si>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</si>
  <si>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</si>
  <si>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</si>
  <si>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</si>
  <si>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</si>
  <si>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</si>
  <si>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</si>
  <si>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</si>
  <si>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</si>
  <si>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</si>
  <si>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</si>
  <si>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</si>
  <si>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</si>
  <si>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</si>
  <si>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</si>
  <si>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</si>
  <si>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</si>
  <si>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</si>
  <si>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</si>
  <si>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</si>
  <si>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</si>
  <si>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</si>
  <si>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</si>
  <si>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</si>
  <si>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</si>
  <si>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</si>
  <si>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</si>
  <si>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</si>
  <si>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</si>
  <si>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</si>
  <si>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</si>
  <si>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</si>
  <si>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</si>
  <si>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</si>
  <si>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</si>
  <si>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</si>
  <si>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</si>
  <si>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</si>
  <si>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</si>
  <si>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</si>
  <si>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</si>
  <si>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</si>
  <si>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</si>
  <si>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</si>
  <si>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</si>
  <si>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</si>
  <si>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</si>
  <si>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</si>
  <si>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</si>
  <si>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</si>
  <si>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</si>
  <si>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</si>
  <si>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</si>
  <si>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</si>
  <si>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</si>
  <si>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</si>
  <si>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</si>
  <si>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</si>
  <si>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</si>
  <si>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</si>
  <si>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</si>
  <si>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</si>
  <si>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</si>
  <si>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</si>
  <si>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</si>
  <si>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</si>
  <si>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</si>
  <si>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</si>
  <si>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</si>
  <si>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</si>
  <si>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</si>
  <si>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</si>
  <si>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</si>
  <si>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</si>
  <si>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</si>
  <si>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</si>
  <si>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</si>
  <si>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</si>
  <si>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</si>
  <si>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</si>
  <si>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</si>
  <si>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</si>
  <si>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</si>
  <si>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</si>
  <si>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</si>
  <si>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</si>
  <si>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</si>
  <si>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</si>
  <si>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</si>
  <si>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</si>
  <si>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</si>
  <si>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</si>
  <si>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</si>
  <si>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</si>
  <si>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</si>
  <si>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</si>
  <si>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</si>
  <si>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</si>
  <si>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</si>
  <si>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</si>
  <si>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</si>
  <si>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</si>
  <si>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</si>
  <si>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</si>
  <si>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</si>
  <si>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</si>
  <si>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</si>
  <si>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</si>
  <si>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</si>
  <si>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</si>
  <si>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</si>
  <si>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</si>
  <si>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</si>
  <si>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</si>
  <si>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</si>
  <si>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</si>
  <si>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</si>
  <si>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</si>
  <si>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</si>
  <si>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</si>
  <si>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</si>
  <si>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</si>
  <si>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</si>
  <si>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</si>
  <si>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</si>
  <si>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</si>
  <si>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</si>
  <si>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</si>
  <si>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</si>
  <si>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</si>
  <si>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</si>
  <si>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</si>
  <si>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</si>
  <si>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</si>
  <si>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</si>
  <si>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</si>
  <si>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</si>
  <si>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</si>
  <si>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</si>
  <si>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</si>
  <si>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</si>
  <si>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</si>
  <si>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</si>
  <si>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</si>
  <si>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</si>
  <si>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</si>
  <si>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</si>
  <si>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</si>
  <si>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</si>
  <si>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</si>
  <si>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</si>
  <si>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</si>
  <si>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</si>
  <si>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</si>
  <si>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</si>
  <si>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</si>
  <si>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</si>
  <si>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</si>
  <si>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</si>
  <si>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</si>
  <si>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</si>
  <si>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</si>
  <si>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</si>
  <si>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</si>
  <si>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</si>
  <si>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</si>
  <si>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</si>
  <si>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</si>
  <si>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</si>
  <si>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</si>
  <si>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</si>
  <si>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</si>
  <si>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</si>
  <si>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</si>
  <si>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</si>
  <si>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</si>
  <si>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</si>
  <si>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</si>
  <si>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</si>
  <si>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</si>
  <si>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</si>
  <si>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</si>
  <si>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</si>
  <si>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</si>
  <si>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</si>
  <si>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</si>
  <si>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</si>
  <si>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</si>
  <si>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</si>
  <si>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</si>
  <si>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</si>
  <si>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</si>
  <si>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</si>
  <si>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</si>
  <si>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</si>
  <si>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</si>
  <si>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</si>
  <si>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</si>
  <si>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</si>
  <si>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</si>
  <si>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</si>
  <si>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</si>
  <si>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</si>
  <si>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</si>
  <si>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</si>
  <si>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</si>
  <si>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</si>
  <si>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</si>
  <si>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</si>
  <si>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</si>
  <si>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</si>
  <si>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</si>
  <si>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</si>
  <si>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</si>
  <si>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</si>
  <si>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</si>
  <si>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</si>
  <si>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</si>
  <si>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</si>
  <si>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</si>
  <si>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</si>
  <si>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</si>
  <si>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</si>
  <si>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</si>
  <si>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</si>
  <si>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</si>
  <si>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</si>
  <si>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</si>
  <si>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</si>
  <si>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</si>
  <si>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</si>
  <si>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</si>
  <si>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</si>
  <si>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</si>
  <si>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</si>
  <si>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</si>
  <si>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</si>
  <si>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</si>
  <si>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</si>
  <si>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</si>
  <si>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</si>
  <si>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</si>
  <si>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</si>
  <si>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</si>
  <si>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</si>
  <si>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</si>
  <si>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</si>
  <si>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</si>
  <si>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</si>
  <si>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</si>
  <si>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</si>
  <si>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</si>
  <si>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</si>
  <si>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</si>
  <si>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</si>
  <si>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</si>
  <si>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</si>
  <si>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</si>
  <si>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</si>
  <si>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</si>
  <si>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</si>
  <si>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</si>
  <si>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</si>
  <si>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</si>
  <si>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</si>
  <si>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</si>
  <si>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</si>
  <si>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</si>
  <si>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</si>
  <si>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</si>
  <si>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</si>
  <si>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</si>
  <si>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</si>
  <si>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</si>
  <si>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</si>
  <si>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</si>
  <si>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</si>
  <si>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</si>
  <si>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</si>
  <si>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</si>
  <si>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</si>
  <si>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</si>
  <si>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</si>
  <si>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</si>
  <si>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</si>
  <si>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</si>
  <si>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</si>
  <si>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</si>
  <si>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</si>
  <si>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</si>
  <si>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</si>
  <si>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</si>
  <si>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</si>
  <si>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</si>
  <si>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</si>
  <si>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</si>
  <si>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</si>
  <si>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</si>
  <si>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</si>
  <si>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</si>
  <si>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</si>
  <si>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</si>
  <si>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</si>
  <si>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</si>
  <si>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</si>
  <si>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</si>
  <si>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</si>
  <si>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</si>
  <si>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</si>
  <si>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</si>
  <si>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</si>
  <si>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</si>
  <si>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</si>
  <si>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</si>
  <si>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</si>
  <si>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</si>
  <si>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</si>
  <si>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</si>
  <si>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</si>
  <si>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</si>
  <si>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</si>
  <si>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</si>
  <si>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</si>
  <si>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</si>
  <si>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</si>
  <si>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</si>
  <si>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</si>
  <si>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</si>
  <si>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</si>
  <si>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</si>
  <si>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</si>
  <si>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</si>
  <si>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</si>
  <si>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</si>
  <si>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</si>
  <si>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</si>
  <si>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</si>
  <si>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</si>
  <si>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</si>
  <si>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</si>
  <si>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</si>
  <si>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</si>
  <si>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</si>
  <si>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</si>
  <si>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</si>
  <si>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</si>
  <si>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</si>
  <si>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</si>
  <si>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</si>
  <si>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</si>
  <si>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</si>
  <si>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</si>
  <si>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</si>
  <si>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</si>
  <si>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</si>
  <si>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</si>
  <si>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</si>
  <si>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</si>
  <si>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</si>
  <si>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</si>
  <si>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</si>
  <si>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</si>
  <si>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</si>
  <si>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</si>
  <si>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</si>
  <si>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</si>
  <si>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</si>
  <si>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</si>
  <si>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</si>
  <si>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</si>
  <si>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</si>
  <si>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</si>
  <si>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</si>
  <si>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</si>
  <si>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</si>
  <si>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</si>
  <si>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</si>
  <si>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</si>
  <si>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</si>
  <si>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</si>
  <si>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</si>
  <si>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</si>
  <si>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</si>
  <si>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</si>
  <si>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</si>
  <si>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</si>
  <si>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</si>
  <si>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</si>
  <si>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</si>
  <si>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</si>
  <si>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</si>
  <si>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</si>
  <si>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</si>
  <si>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</si>
  <si>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</si>
  <si>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</si>
  <si>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</si>
  <si>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</si>
  <si>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</si>
  <si>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</si>
  <si>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</si>
  <si>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</si>
  <si>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</si>
  <si>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</si>
  <si>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</si>
  <si>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</si>
  <si>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</si>
  <si>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</si>
  <si>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</si>
  <si>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</si>
  <si>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</si>
  <si>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</si>
  <si>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</si>
  <si>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</si>
  <si>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</si>
  <si>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</si>
  <si>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</si>
  <si>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</si>
  <si>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</si>
  <si>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</si>
  <si>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</si>
  <si>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</si>
  <si>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</si>
  <si>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</si>
  <si>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</si>
  <si>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</si>
  <si>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</si>
  <si>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</si>
  <si>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</si>
  <si>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</si>
  <si>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</si>
  <si>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</si>
  <si>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</si>
  <si>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</si>
  <si>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</si>
  <si>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</si>
  <si>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</si>
  <si>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</si>
  <si>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</si>
  <si>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</si>
  <si>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</si>
  <si>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</si>
  <si>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</si>
  <si>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</si>
  <si>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</si>
  <si>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</si>
  <si>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</si>
  <si>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</si>
  <si>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</si>
  <si>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</si>
  <si>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</si>
  <si>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</si>
  <si>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</si>
  <si>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</si>
  <si>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</si>
  <si>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</si>
  <si>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</si>
  <si>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</si>
  <si>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</si>
  <si>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</si>
  <si>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</si>
  <si>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</si>
  <si>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</si>
  <si>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</si>
  <si>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</si>
  <si>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</si>
  <si>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</si>
  <si>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</si>
  <si>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</si>
  <si>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</si>
  <si>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</si>
  <si>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</si>
  <si>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</si>
  <si>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</si>
  <si>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</si>
  <si>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</si>
  <si>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</si>
  <si>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</si>
  <si>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</si>
  <si>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</si>
  <si>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</si>
  <si>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</si>
  <si>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</si>
  <si>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</si>
  <si>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</si>
  <si>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</si>
  <si>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</si>
  <si>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</si>
  <si>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</si>
  <si>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</si>
  <si>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</si>
  <si>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</si>
  <si>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</si>
  <si>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</si>
  <si>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</si>
  <si>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</si>
  <si>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</si>
  <si>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</si>
  <si>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</si>
  <si>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</si>
  <si>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</si>
  <si>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</si>
  <si>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</si>
  <si>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</si>
  <si>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</si>
  <si>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</si>
  <si>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</si>
  <si>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</si>
  <si>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</si>
  <si>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</si>
  <si>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</si>
  <si>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</si>
  <si>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</si>
  <si>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</si>
  <si>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</si>
  <si>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</si>
  <si>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</si>
  <si>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</si>
  <si>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</si>
  <si>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</si>
  <si>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</si>
  <si>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</si>
  <si>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</si>
  <si>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</si>
  <si>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</si>
  <si>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</si>
  <si>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</si>
  <si>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</si>
  <si>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</si>
  <si>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</si>
  <si>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</si>
  <si>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</si>
  <si>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</si>
  <si>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</si>
  <si>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</si>
  <si>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</si>
  <si>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</si>
  <si>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</si>
  <si>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</si>
  <si>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</si>
  <si>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</si>
  <si>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</si>
  <si>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</si>
  <si>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</si>
  <si>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</si>
  <si>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</si>
  <si>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</si>
  <si>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</si>
  <si>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</si>
  <si>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</si>
  <si>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</si>
  <si>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</si>
  <si>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</si>
  <si>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</si>
  <si>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</si>
  <si>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</si>
  <si>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</si>
  <si>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</si>
  <si>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</si>
  <si>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</si>
  <si>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</si>
  <si>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</si>
  <si>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</si>
  <si>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</si>
  <si>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</si>
  <si>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</si>
  <si>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</si>
  <si>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</si>
  <si>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</si>
  <si>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</si>
  <si>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</si>
  <si>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</si>
  <si>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</si>
  <si>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</si>
  <si>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</si>
  <si>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</si>
  <si>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</si>
  <si>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</si>
  <si>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</si>
  <si>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</si>
  <si>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</si>
  <si>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</si>
  <si>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</si>
  <si>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</si>
  <si>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</si>
  <si>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</si>
  <si>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</si>
  <si>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</si>
  <si>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</si>
  <si>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</si>
  <si>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</si>
  <si>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</si>
  <si>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</si>
  <si>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</si>
  <si>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</si>
  <si>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</si>
  <si>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</si>
  <si>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</si>
  <si>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</si>
  <si>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</si>
  <si>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</si>
  <si>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</si>
  <si>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</si>
  <si>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</si>
  <si>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</si>
  <si>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</si>
  <si>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</si>
  <si>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</si>
  <si>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</si>
  <si>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</si>
  <si>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</si>
  <si>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</si>
  <si>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</si>
  <si>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</si>
  <si>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</si>
  <si>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</si>
  <si>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</si>
  <si>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</si>
  <si>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</si>
  <si>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</si>
  <si>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</si>
  <si>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</si>
  <si>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</si>
  <si>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</si>
  <si>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</si>
  <si>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</si>
  <si>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</si>
  <si>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</si>
  <si>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</si>
  <si>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</si>
  <si>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</si>
  <si>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</si>
  <si>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</si>
  <si>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</si>
  <si>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</si>
  <si>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</si>
  <si>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</si>
  <si>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</si>
  <si>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</si>
  <si>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</si>
  <si>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</si>
  <si>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</si>
  <si>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</si>
  <si>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</si>
  <si>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</si>
  <si>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</si>
  <si>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</si>
  <si>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</si>
  <si>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</si>
  <si>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</si>
  <si>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</si>
  <si>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</si>
  <si>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</si>
  <si>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</si>
  <si>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</si>
  <si>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</si>
  <si>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</si>
  <si>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</si>
  <si>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</si>
  <si>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</si>
  <si>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</si>
  <si>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</si>
  <si>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</si>
  <si>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</si>
  <si>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</si>
  <si>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</si>
  <si>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</si>
  <si>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</si>
  <si>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</si>
  <si>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</si>
  <si>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</si>
  <si>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</si>
  <si>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</si>
  <si>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</si>
  <si>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</si>
  <si>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</si>
  <si>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</si>
  <si>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</si>
  <si>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</si>
  <si>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</si>
  <si>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</si>
  <si>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</si>
  <si>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</si>
  <si>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</si>
  <si>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</si>
  <si>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</si>
  <si>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</si>
  <si>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</si>
  <si>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</si>
  <si>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</si>
  <si>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</si>
  <si>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</si>
  <si>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</si>
  <si>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</si>
  <si>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</si>
  <si>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</si>
  <si>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</si>
  <si>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</si>
  <si>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</si>
  <si>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</si>
  <si>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</si>
  <si>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</si>
  <si>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</si>
  <si>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</si>
  <si>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</si>
  <si>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</si>
  <si>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</si>
  <si>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</si>
  <si>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</si>
  <si>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</si>
  <si>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</si>
  <si>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</si>
  <si>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</si>
  <si>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</si>
  <si>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</si>
  <si>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</si>
  <si>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</si>
  <si>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</si>
  <si>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</si>
  <si>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</si>
  <si>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</si>
  <si>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</si>
  <si>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</si>
  <si>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</si>
  <si>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</si>
  <si>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</si>
  <si>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</si>
  <si>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</si>
  <si>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</si>
  <si>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</si>
  <si>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</si>
  <si>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</si>
  <si>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</si>
  <si>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</si>
  <si>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</si>
  <si>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</si>
  <si>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</si>
  <si>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</si>
  <si>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</si>
  <si>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</si>
  <si>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</si>
  <si>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</si>
  <si>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</si>
  <si>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</si>
  <si>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</si>
  <si>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</si>
  <si>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</si>
  <si>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</si>
  <si>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</si>
  <si>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</si>
  <si>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</si>
  <si>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</si>
  <si>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</si>
  <si>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</si>
  <si>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</si>
  <si>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</si>
  <si>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</si>
  <si>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</si>
  <si>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</si>
  <si>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</si>
  <si>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</si>
  <si>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</si>
  <si>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</si>
  <si>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</si>
  <si>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</si>
  <si>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</si>
  <si>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</si>
  <si>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</si>
  <si>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</si>
  <si>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</si>
  <si>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</si>
  <si>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</si>
  <si>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</si>
  <si>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</si>
  <si>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</si>
  <si>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</si>
  <si>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</si>
  <si>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</si>
  <si>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</si>
  <si>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</si>
  <si>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</si>
  <si>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</si>
  <si>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</si>
  <si>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</si>
  <si>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</si>
  <si>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</si>
  <si>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</si>
  <si>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</si>
  <si>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</si>
  <si>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</si>
  <si>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</si>
  <si>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</si>
  <si>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</si>
  <si>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</si>
  <si>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</si>
  <si>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</si>
  <si>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</si>
  <si>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</si>
  <si>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</si>
  <si>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</si>
  <si>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</si>
  <si>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</si>
  <si>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</si>
  <si>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</si>
  <si>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</si>
  <si>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</si>
  <si>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</si>
  <si>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</si>
  <si>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</si>
  <si>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</si>
  <si>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</si>
  <si>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</si>
  <si>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</si>
  <si>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</si>
  <si>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</si>
  <si>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</si>
  <si>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</si>
  <si>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</si>
  <si>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</si>
  <si>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</si>
  <si>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</si>
  <si>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</si>
  <si>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</si>
  <si>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</si>
  <si>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</si>
  <si>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</si>
  <si>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</si>
  <si>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</si>
  <si>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</si>
  <si>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</si>
  <si>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</si>
  <si>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</si>
  <si>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</si>
  <si>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</si>
  <si>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</si>
  <si>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</si>
  <si>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</si>
  <si>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</si>
  <si>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</si>
  <si>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</si>
  <si>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</si>
  <si>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</si>
  <si>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</si>
  <si>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</si>
  <si>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</si>
  <si>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</si>
  <si>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</si>
  <si>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</si>
  <si>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</si>
  <si>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</si>
  <si>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</si>
  <si>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</si>
  <si>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</si>
  <si>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</si>
  <si>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</si>
  <si>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</si>
  <si>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</si>
  <si>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</si>
  <si>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</si>
  <si>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</si>
  <si>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</si>
  <si>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</si>
  <si>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</si>
  <si>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</si>
  <si>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</si>
  <si>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</si>
  <si>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</si>
  <si>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</si>
  <si>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</si>
  <si>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</si>
  <si>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</si>
  <si>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</si>
  <si>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</si>
  <si>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</si>
  <si>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</si>
  <si>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</si>
  <si>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</si>
  <si>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</si>
  <si>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</si>
  <si>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</si>
  <si>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</si>
  <si>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</si>
  <si>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</si>
  <si>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</si>
  <si>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</si>
  <si>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</si>
  <si>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</si>
  <si>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</si>
  <si>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</si>
  <si>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</si>
  <si>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</si>
  <si>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</si>
  <si>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</si>
  <si>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</si>
  <si>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</si>
  <si>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</si>
  <si>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</si>
  <si>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</si>
  <si>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</si>
  <si>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</si>
  <si>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</si>
  <si>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</si>
  <si>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</si>
  <si>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</si>
  <si>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</si>
  <si>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</si>
  <si>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</si>
  <si>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</si>
  <si>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</si>
  <si>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</si>
  <si>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</si>
  <si>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</si>
  <si>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</si>
  <si>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</si>
  <si>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</si>
  <si>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</si>
  <si>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</si>
  <si>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</si>
  <si>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</si>
  <si>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</si>
  <si>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</si>
  <si>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</si>
  <si>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</si>
  <si>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</si>
  <si>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</si>
  <si>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</si>
  <si>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</si>
  <si>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</si>
  <si>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</si>
  <si>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</si>
  <si>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</si>
  <si>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</si>
  <si>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</si>
  <si>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</si>
  <si>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</si>
  <si>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</si>
  <si>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</si>
  <si>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</si>
  <si>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</si>
  <si>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</si>
  <si>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</si>
  <si>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</si>
  <si>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</si>
  <si>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</si>
  <si>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</si>
  <si>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</si>
  <si>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</si>
  <si>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</si>
  <si>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</si>
  <si>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</si>
  <si>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</si>
  <si>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</si>
  <si>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</si>
  <si>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</si>
  <si>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</si>
  <si>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</si>
  <si>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</si>
  <si>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</si>
  <si>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</si>
  <si>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</si>
  <si>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</si>
  <si>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</si>
  <si>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</si>
  <si>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</si>
  <si>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</si>
  <si>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</si>
  <si>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</si>
  <si>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</si>
  <si>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</si>
  <si>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</si>
  <si>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</si>
  <si>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</si>
  <si>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</si>
  <si>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</si>
  <si>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</si>
  <si>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</si>
  <si>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</si>
  <si>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</si>
  <si>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</si>
  <si>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</si>
  <si>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</si>
  <si>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</si>
  <si>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</si>
  <si>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</si>
  <si>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</si>
  <si>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</si>
  <si>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</si>
  <si>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</si>
  <si>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</si>
  <si>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</si>
  <si>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</si>
  <si>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</si>
  <si>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</si>
  <si>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</si>
  <si>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</si>
  <si>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</si>
  <si>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</si>
  <si>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</si>
  <si>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</si>
  <si>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</si>
  <si>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</si>
  <si>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</si>
  <si>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</si>
  <si>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</si>
  <si>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</si>
  <si>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</si>
  <si>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</si>
  <si>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</si>
  <si>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</si>
  <si>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</si>
  <si>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</si>
  <si>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</si>
  <si>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</si>
  <si>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</si>
  <si>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</si>
  <si>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</si>
  <si>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</si>
  <si>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</si>
  <si>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</si>
  <si>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</si>
  <si>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</si>
  <si>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</si>
  <si>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</si>
  <si>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</si>
  <si>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</si>
  <si>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</si>
  <si>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</si>
  <si>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</si>
  <si>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</si>
  <si>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</si>
  <si>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</si>
  <si>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</si>
  <si>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</si>
  <si>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</si>
  <si>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</si>
  <si>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</si>
  <si>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</si>
  <si>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</si>
  <si>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</si>
  <si>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</si>
  <si>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</si>
  <si>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</si>
  <si>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</si>
  <si>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</si>
  <si>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</si>
  <si>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</si>
  <si>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</si>
  <si>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</si>
  <si>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</si>
  <si>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</si>
  <si>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</si>
  <si>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</si>
  <si>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</si>
  <si>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</si>
  <si>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</si>
  <si>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</si>
  <si>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</si>
  <si>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</si>
  <si>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</si>
  <si>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</si>
  <si>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</si>
  <si>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</si>
  <si>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</si>
  <si>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</si>
  <si>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</si>
  <si>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</si>
  <si>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</si>
  <si>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</si>
  <si>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</si>
  <si>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</si>
  <si>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</si>
  <si>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</si>
  <si>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</si>
  <si>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</si>
  <si>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</si>
  <si>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</si>
  <si>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</si>
  <si>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</si>
  <si>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</si>
  <si>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</si>
  <si>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</si>
  <si>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</si>
  <si>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</si>
  <si>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</si>
  <si>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</si>
  <si>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</si>
  <si>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</si>
  <si>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</si>
  <si>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</si>
  <si>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</si>
  <si>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</si>
  <si>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</si>
  <si>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</si>
  <si>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</si>
  <si>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</si>
  <si>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</si>
  <si>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</si>
  <si>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</si>
  <si>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</si>
  <si>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</si>
  <si>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</si>
  <si>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</si>
  <si>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</si>
  <si>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</si>
  <si>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</si>
  <si>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</si>
  <si>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</si>
  <si>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</si>
  <si>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</si>
  <si>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</si>
  <si>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</si>
  <si>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</si>
  <si>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</si>
  <si>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</si>
  <si>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</si>
  <si>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</si>
  <si>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</si>
  <si>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</si>
  <si>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</si>
  <si>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</si>
  <si>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</si>
  <si>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</si>
  <si>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</si>
  <si>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</si>
  <si>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</si>
  <si>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</si>
  <si>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</si>
  <si>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</si>
  <si>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</si>
  <si>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</si>
  <si>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</si>
  <si>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</si>
  <si>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</si>
  <si>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</si>
  <si>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</si>
  <si>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</si>
  <si>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</si>
  <si>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</si>
  <si>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</si>
  <si>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</si>
  <si>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</si>
  <si>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</si>
  <si>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</si>
  <si>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</si>
  <si>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</si>
  <si>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</si>
  <si>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</si>
  <si>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</si>
  <si>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</si>
  <si>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</si>
  <si>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</si>
  <si>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</si>
  <si>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</si>
  <si>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</si>
  <si>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</si>
  <si>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</si>
  <si>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</si>
  <si>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</si>
  <si>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</si>
  <si>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</si>
  <si>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</si>
  <si>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</si>
  <si>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</si>
  <si>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</si>
  <si>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</si>
  <si>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</si>
  <si>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</si>
  <si>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</si>
  <si>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</si>
  <si>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</si>
  <si>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</si>
  <si>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</si>
  <si>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</si>
  <si>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</si>
  <si>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</si>
  <si>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</si>
  <si>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</si>
  <si>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</si>
  <si>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</si>
  <si>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</si>
  <si>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</si>
  <si>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</si>
  <si>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</si>
  <si>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</si>
  <si>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</si>
  <si>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</si>
  <si>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</si>
  <si>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</si>
  <si>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</si>
  <si>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</si>
  <si>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</si>
  <si>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</si>
  <si>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</si>
  <si>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</si>
  <si>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</si>
  <si>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</si>
  <si>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</si>
  <si>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</si>
  <si>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</si>
  <si>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</si>
  <si>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</si>
  <si>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</si>
  <si>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</si>
  <si>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</si>
  <si>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</si>
  <si>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</si>
  <si>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</si>
  <si>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</si>
  <si>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</si>
  <si>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</si>
  <si>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</si>
  <si>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</si>
  <si>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</si>
  <si>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</si>
  <si>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</si>
  <si>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</si>
  <si>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</si>
  <si>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</si>
  <si>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</si>
  <si>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</si>
  <si>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</si>
  <si>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</si>
  <si>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</si>
  <si>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</si>
  <si>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</si>
  <si>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</si>
  <si>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</si>
  <si>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</si>
  <si>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</si>
  <si>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</si>
  <si>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</si>
  <si>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</si>
  <si>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</si>
  <si>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</si>
  <si>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</si>
  <si>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</si>
  <si>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</si>
  <si>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</si>
  <si>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</si>
  <si>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</si>
  <si>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</si>
  <si>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</si>
  <si>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</si>
  <si>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</si>
  <si>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</si>
  <si>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</si>
  <si>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</si>
  <si>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</si>
  <si>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</si>
  <si>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</si>
  <si>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</si>
  <si>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</si>
  <si>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</si>
  <si>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</si>
  <si>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</si>
  <si>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</si>
  <si>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</si>
  <si>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</si>
  <si>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</si>
  <si>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</si>
  <si>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</si>
  <si>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</si>
  <si>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</si>
  <si>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</si>
  <si>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</si>
  <si>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</si>
  <si>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</si>
  <si>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</si>
  <si>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</si>
  <si>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</si>
  <si>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</si>
  <si>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</si>
  <si>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</si>
  <si>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</si>
  <si>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</si>
  <si>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</si>
  <si>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</si>
  <si>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</si>
  <si>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</si>
  <si>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</si>
  <si>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</si>
  <si>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</si>
  <si>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</si>
  <si>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</si>
  <si>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</si>
  <si>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</si>
  <si>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</si>
  <si>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</si>
  <si>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</si>
  <si>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</si>
  <si>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</si>
  <si>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</si>
  <si>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</si>
  <si>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</si>
  <si>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</si>
  <si>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</si>
  <si>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</si>
  <si>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</si>
  <si>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</si>
  <si>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</si>
  <si>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</si>
  <si>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</si>
  <si>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</si>
  <si>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</si>
  <si>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</si>
  <si>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</si>
  <si>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</si>
  <si>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</si>
  <si>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</si>
  <si>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</si>
  <si>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</si>
  <si>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</si>
  <si>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</si>
  <si>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</si>
  <si>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</si>
  <si>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</si>
  <si>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</si>
  <si>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</si>
  <si>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</si>
  <si>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</si>
  <si>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</si>
  <si>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</si>
  <si>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</si>
  <si>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</si>
  <si>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</si>
  <si>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</si>
  <si>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</si>
  <si>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</si>
  <si>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</si>
  <si>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</si>
  <si>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</si>
  <si>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</si>
  <si>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</si>
  <si>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</si>
  <si>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</si>
  <si>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</si>
  <si>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</si>
  <si>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</si>
  <si>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</si>
  <si>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</si>
  <si>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</si>
  <si>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</si>
  <si>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</si>
  <si>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</si>
  <si>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</si>
  <si>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</si>
  <si>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</si>
  <si>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</si>
  <si>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</si>
  <si>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</si>
  <si>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</si>
  <si>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</si>
  <si>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</si>
  <si>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</si>
  <si>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</si>
  <si>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</si>
  <si>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</si>
  <si>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</si>
  <si>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</si>
  <si>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</si>
  <si>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</si>
  <si>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</si>
  <si>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</si>
  <si>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</si>
  <si>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</si>
  <si>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</si>
  <si>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</si>
  <si>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</si>
  <si>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</si>
  <si>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</si>
  <si>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</si>
  <si>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</si>
  <si>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</si>
  <si>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</si>
  <si>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</si>
  <si>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</si>
  <si>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</si>
  <si>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</si>
  <si>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</si>
  <si>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</si>
  <si>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</si>
  <si>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</si>
  <si>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</si>
  <si>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</si>
  <si>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</si>
  <si>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</si>
  <si>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</si>
  <si>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</si>
  <si>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</si>
  <si>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</si>
  <si>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</si>
  <si>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</si>
  <si>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</si>
  <si>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</si>
  <si>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</si>
  <si>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</si>
  <si>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</si>
  <si>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</si>
  <si>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</si>
  <si>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</si>
  <si>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</si>
  <si>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</si>
  <si>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</si>
  <si>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</si>
  <si>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</si>
  <si>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</si>
  <si>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</si>
  <si>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</si>
  <si>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</si>
  <si>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</si>
  <si>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</si>
  <si>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</si>
  <si>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</si>
  <si>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</si>
  <si>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</si>
  <si>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</si>
  <si>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</si>
  <si>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</si>
  <si>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</si>
  <si>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</si>
  <si>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</si>
  <si>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</si>
  <si>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</si>
  <si>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</si>
  <si>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</si>
  <si>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</si>
  <si>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</si>
  <si>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</si>
  <si>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</si>
  <si>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</si>
  <si>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</si>
  <si>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</si>
  <si>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</si>
  <si>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</si>
  <si>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</si>
  <si>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</si>
  <si>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</si>
  <si>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</si>
  <si>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</si>
  <si>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</si>
  <si>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</si>
  <si>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</si>
  <si>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</si>
  <si>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</si>
  <si>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</si>
  <si>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</si>
  <si>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</si>
  <si>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</si>
  <si>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</si>
  <si>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</si>
  <si>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</si>
  <si>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</si>
  <si>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</si>
  <si>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</si>
  <si>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</si>
  <si>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</si>
  <si>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</si>
  <si>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</si>
  <si>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</si>
  <si>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</si>
  <si>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</si>
  <si>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</si>
  <si>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</si>
  <si>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</si>
  <si>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</si>
  <si>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</si>
  <si>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</si>
  <si>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</si>
  <si>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</si>
  <si>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</si>
  <si>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</si>
  <si>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</si>
  <si>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</si>
  <si>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</si>
  <si>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</si>
  <si>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</si>
  <si>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</si>
  <si>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</si>
  <si>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</si>
  <si>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</si>
  <si>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</si>
  <si>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</si>
  <si>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</si>
  <si>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</si>
  <si>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</si>
  <si>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</si>
  <si>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</si>
  <si>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</si>
  <si>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</si>
  <si>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</si>
  <si>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</si>
  <si>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</si>
  <si>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</si>
  <si>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</si>
  <si>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</si>
  <si>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</si>
  <si>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</si>
  <si>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</si>
  <si>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</si>
  <si>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</si>
  <si>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</si>
  <si>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</si>
  <si>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</si>
  <si>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</si>
  <si>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</si>
  <si>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</si>
  <si>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</si>
  <si>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</si>
  <si>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</si>
  <si>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</si>
  <si>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</si>
  <si>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</si>
  <si>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</si>
  <si>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</si>
  <si>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</si>
  <si>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</si>
  <si>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</si>
  <si>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</si>
  <si>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</si>
  <si>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</si>
  <si>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</si>
  <si>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</si>
  <si>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</si>
  <si>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</si>
  <si>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</si>
  <si>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</si>
  <si>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</si>
  <si>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</si>
  <si>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</si>
  <si>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</si>
  <si>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</si>
  <si>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</si>
  <si>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</si>
  <si>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</si>
  <si>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</si>
  <si>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</si>
  <si>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</si>
  <si>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</si>
  <si>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</si>
  <si>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</si>
  <si>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</si>
  <si>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</si>
  <si>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</si>
  <si>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</si>
  <si>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</si>
  <si>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</si>
  <si>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</si>
  <si>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</si>
  <si>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</si>
  <si>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</si>
  <si>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</si>
  <si>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</si>
  <si>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</si>
  <si>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</si>
  <si>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</si>
  <si>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</si>
  <si>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</si>
  <si>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</si>
  <si>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</si>
  <si>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</si>
  <si>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</si>
  <si>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</si>
  <si>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</si>
  <si>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</si>
  <si>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</si>
  <si>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</si>
  <si>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</si>
  <si>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</si>
  <si>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</si>
  <si>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</si>
  <si>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</si>
  <si>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</si>
  <si>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</si>
  <si>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</si>
  <si>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</si>
  <si>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</si>
  <si>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</si>
  <si>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</si>
  <si>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</si>
  <si>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</si>
  <si>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</si>
  <si>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</si>
  <si>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</si>
  <si>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</si>
  <si>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</si>
  <si>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</si>
  <si>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</si>
  <si>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</si>
  <si>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</si>
  <si>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</si>
  <si>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</si>
  <si>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</si>
  <si>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</si>
  <si>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</si>
  <si>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</si>
  <si>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</si>
  <si>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</si>
  <si>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</si>
  <si>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</si>
  <si>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</si>
  <si>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</si>
  <si>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</si>
  <si>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</si>
  <si>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</si>
  <si>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</si>
  <si>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</si>
  <si>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</si>
  <si>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</si>
  <si>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</si>
  <si>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</si>
  <si>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</si>
  <si>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</si>
  <si>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</si>
  <si>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</si>
  <si>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</si>
  <si>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</si>
  <si>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</si>
  <si>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</si>
  <si>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</si>
  <si>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</si>
  <si>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</si>
  <si>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</si>
  <si>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</si>
  <si>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</si>
  <si>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</si>
  <si>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</si>
  <si>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</si>
  <si>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</si>
  <si>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</si>
  <si>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</si>
  <si>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</si>
  <si>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</si>
  <si>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</si>
  <si>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</si>
  <si>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</si>
  <si>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</si>
  <si>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</si>
  <si>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</si>
  <si>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</si>
  <si>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</si>
  <si>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</si>
  <si>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</si>
  <si>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</si>
  <si>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</si>
  <si>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</si>
  <si>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</si>
  <si>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</si>
  <si>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</si>
  <si>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</si>
  <si>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</si>
  <si>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</si>
  <si>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</si>
  <si>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</si>
  <si>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</si>
  <si>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</si>
  <si>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</si>
  <si>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</si>
  <si>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</si>
  <si>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</si>
  <si>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</si>
  <si>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</si>
  <si>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</si>
  <si>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</si>
  <si>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</si>
  <si>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</si>
  <si>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</si>
  <si>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</si>
  <si>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</si>
  <si>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</si>
  <si>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</si>
  <si>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</si>
  <si>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</si>
  <si>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</si>
  <si>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</si>
  <si>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</si>
  <si>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</si>
  <si>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</si>
  <si>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</si>
  <si>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</si>
  <si>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</si>
  <si>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</si>
  <si>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</si>
  <si>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</si>
  <si>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</si>
  <si>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</si>
  <si>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</si>
  <si>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</si>
  <si>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</si>
  <si>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</si>
  <si>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</si>
  <si>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</si>
  <si>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</si>
  <si>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</si>
  <si>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</si>
  <si>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</si>
  <si>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</si>
  <si>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</si>
  <si>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</si>
  <si>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</si>
  <si>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</si>
  <si>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</si>
  <si>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</si>
  <si>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</si>
  <si>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</si>
  <si>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</si>
  <si>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</si>
  <si>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</si>
  <si>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</si>
  <si>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</si>
  <si>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</si>
  <si>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</si>
  <si>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</si>
  <si>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</si>
  <si>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</si>
  <si>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</si>
  <si>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</si>
  <si>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</si>
  <si>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</si>
  <si>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</si>
  <si>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</si>
  <si>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</si>
  <si>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</si>
  <si>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</si>
  <si>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</si>
  <si>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</si>
  <si>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</si>
  <si>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</si>
  <si>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</si>
  <si>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</si>
  <si>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</si>
  <si>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</si>
  <si>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</si>
  <si>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</si>
  <si>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</si>
  <si>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</si>
  <si>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</si>
  <si>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</si>
  <si>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</si>
  <si>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</si>
  <si>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</si>
  <si>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</si>
  <si>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</si>
  <si>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</si>
  <si>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</si>
  <si>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</si>
  <si>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</si>
  <si>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</si>
  <si>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</si>
  <si>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</si>
  <si>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</si>
  <si>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</si>
  <si>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</si>
  <si>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</si>
  <si>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</si>
  <si>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</si>
  <si>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</si>
  <si>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</si>
  <si>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</si>
  <si>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</si>
  <si>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</si>
  <si>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</si>
  <si>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</si>
  <si>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</si>
  <si>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</si>
  <si>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</si>
  <si>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</si>
  <si>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</si>
  <si>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</si>
  <si>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</si>
  <si>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</si>
  <si>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</si>
  <si>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</si>
  <si>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</si>
  <si>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</si>
  <si>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</si>
  <si>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</si>
  <si>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</si>
  <si>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</si>
  <si>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</si>
  <si>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</si>
  <si>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</si>
  <si>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</si>
  <si>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</si>
  <si>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</si>
  <si>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</si>
  <si>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</si>
  <si>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</si>
  <si>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</si>
  <si>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</si>
  <si>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</si>
  <si>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</si>
  <si>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</si>
  <si>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</si>
  <si>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</si>
  <si>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</si>
  <si>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</si>
  <si>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</si>
  <si>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</si>
  <si>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</si>
  <si>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</si>
  <si>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</si>
  <si>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</si>
  <si>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</si>
  <si>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</si>
  <si>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</si>
  <si>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</si>
  <si>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</si>
  <si>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</si>
  <si>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</si>
  <si>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</si>
  <si>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</si>
  <si>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</si>
  <si>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</si>
  <si>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</si>
  <si>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</si>
  <si>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</si>
  <si>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</si>
  <si>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</si>
  <si>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</si>
  <si>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</si>
  <si>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</si>
  <si>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</si>
  <si>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</si>
  <si>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</si>
  <si>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</si>
  <si>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</si>
  <si>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</si>
  <si>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</si>
  <si>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</si>
  <si>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</si>
  <si>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</si>
  <si>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</si>
  <si>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</si>
  <si>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</si>
  <si>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</si>
  <si>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</si>
  <si>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</si>
  <si>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</si>
  <si>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</si>
  <si>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</si>
  <si>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</si>
  <si>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</si>
  <si>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</si>
  <si>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</si>
  <si>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</si>
  <si>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</si>
  <si>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</si>
  <si>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</si>
  <si>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</si>
  <si>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</si>
  <si>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</si>
  <si>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</si>
  <si>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</si>
  <si>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</si>
  <si>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</si>
  <si>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</si>
  <si>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</si>
  <si>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</si>
  <si>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</si>
  <si>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</si>
  <si>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</si>
  <si>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</si>
  <si>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</si>
  <si>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</si>
  <si>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</si>
  <si>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</si>
  <si>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</si>
  <si>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</si>
  <si>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</si>
  <si>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</si>
  <si>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</si>
  <si>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</si>
  <si>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</si>
  <si>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</si>
  <si>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</si>
  <si>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</si>
  <si>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</si>
  <si>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</si>
  <si>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</si>
  <si>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</si>
  <si>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</si>
  <si>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</si>
  <si>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</si>
  <si>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</si>
  <si>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</si>
  <si>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</si>
  <si>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</si>
  <si>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</si>
  <si>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</si>
  <si>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</si>
  <si>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</si>
  <si>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</si>
  <si>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</si>
  <si>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</si>
  <si>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</si>
  <si>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</si>
  <si>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</si>
  <si>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</si>
  <si>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</si>
  <si>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</si>
  <si>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</si>
  <si>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</si>
  <si>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</si>
  <si>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</si>
  <si>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</si>
  <si>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</si>
  <si>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</si>
  <si>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</si>
  <si>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</si>
  <si>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</si>
  <si>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</si>
  <si>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</si>
  <si>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</si>
  <si>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</si>
  <si>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</si>
  <si>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</si>
  <si>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</si>
  <si>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</si>
  <si>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</si>
  <si>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</si>
  <si>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</si>
  <si>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</si>
  <si>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</si>
  <si>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</si>
  <si>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</si>
  <si>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</si>
  <si>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</si>
  <si>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</si>
  <si>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</si>
  <si>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</si>
  <si>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</si>
  <si>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</si>
  <si>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</si>
  <si>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</si>
  <si>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</si>
  <si>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</si>
  <si>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</si>
  <si>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</si>
  <si>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</si>
  <si>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</si>
  <si>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</si>
  <si>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</si>
  <si>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</si>
  <si>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</si>
  <si>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</si>
  <si>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</si>
  <si>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</si>
  <si>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</si>
  <si>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</si>
  <si>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</si>
  <si>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</si>
  <si>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</si>
  <si>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</si>
  <si>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</si>
  <si>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</si>
  <si>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</si>
  <si>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</si>
  <si>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</si>
  <si>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</si>
  <si>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</si>
  <si>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</si>
  <si>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</si>
  <si>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</si>
  <si>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</si>
  <si>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</si>
  <si>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</si>
  <si>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</si>
  <si>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</si>
  <si>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</si>
  <si>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</si>
  <si>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</si>
  <si>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</si>
  <si>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</si>
  <si>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</si>
  <si>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</si>
  <si>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</si>
  <si>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</si>
  <si>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</si>
  <si>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</si>
  <si>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</si>
  <si>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</si>
  <si>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</si>
  <si>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</si>
  <si>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</si>
  <si>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</si>
  <si>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</si>
  <si>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</si>
  <si>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</si>
  <si>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</si>
  <si>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</si>
  <si>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</si>
  <si>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</si>
  <si>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</si>
  <si>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</si>
  <si>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</si>
  <si>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</si>
  <si>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</si>
  <si>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</si>
  <si>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</si>
  <si>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</si>
  <si>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</si>
  <si>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</si>
  <si>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</si>
  <si>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</si>
  <si>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</si>
  <si>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</si>
  <si>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</si>
  <si>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</si>
  <si>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</si>
  <si>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</si>
  <si>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</si>
  <si>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</si>
  <si>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</si>
  <si>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</si>
  <si>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</si>
  <si>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</si>
  <si>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</si>
  <si>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</si>
  <si>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</si>
  <si>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</si>
  <si>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</si>
  <si>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</si>
  <si>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</si>
  <si>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</si>
  <si>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</si>
  <si>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</si>
  <si>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</si>
  <si>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</si>
  <si>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</si>
  <si>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</si>
  <si>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</si>
  <si>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</si>
  <si>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</si>
  <si>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</si>
  <si>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</si>
  <si>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</si>
  <si>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</si>
  <si>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</si>
  <si>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</si>
  <si>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</si>
  <si>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</si>
  <si>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</si>
  <si>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</si>
  <si>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</si>
  <si>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</si>
  <si>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</si>
  <si>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</si>
  <si>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</si>
  <si>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</si>
  <si>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</si>
  <si>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</si>
  <si>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</si>
  <si>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</si>
  <si>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</si>
  <si>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</si>
  <si>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</si>
  <si>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</si>
  <si>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</si>
  <si>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</si>
  <si>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</si>
  <si>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</si>
  <si>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</si>
  <si>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</si>
  <si>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</si>
  <si>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</si>
  <si>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</si>
  <si>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</si>
  <si>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</si>
  <si>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</si>
  <si>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</si>
  <si>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</si>
  <si>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</si>
  <si>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</si>
  <si>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</si>
  <si>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</si>
  <si>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</si>
  <si>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</si>
  <si>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</si>
  <si>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</si>
  <si>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</si>
  <si>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</si>
  <si>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</si>
  <si>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</si>
  <si>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</si>
  <si>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</si>
  <si>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</si>
  <si>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</si>
  <si>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</si>
  <si>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</si>
  <si>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</si>
  <si>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</si>
  <si>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</si>
  <si>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</si>
  <si>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</si>
  <si>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</si>
  <si>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</si>
  <si>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</si>
  <si>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</si>
  <si>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</si>
  <si>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</si>
  <si>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</si>
  <si>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</si>
  <si>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</si>
  <si>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</si>
  <si>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</si>
  <si>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</si>
  <si>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</si>
  <si>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</si>
  <si>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</si>
  <si>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</si>
  <si>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</si>
  <si>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</si>
  <si>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</si>
  <si>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</si>
  <si>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</si>
  <si>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</si>
  <si>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</si>
  <si>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</si>
  <si>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</si>
  <si>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</si>
  <si>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</si>
  <si>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</si>
  <si>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</si>
  <si>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</si>
  <si>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</si>
  <si>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</si>
  <si>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</si>
  <si>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</si>
  <si>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</si>
  <si>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</si>
  <si>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</si>
  <si>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</si>
  <si>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</si>
  <si>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</si>
  <si>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</si>
  <si>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</si>
  <si>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</si>
  <si>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</si>
  <si>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</si>
  <si>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</si>
  <si>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</si>
  <si>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</si>
  <si>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</si>
  <si>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</si>
  <si>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</si>
  <si>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</si>
  <si>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</si>
  <si>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</si>
  <si>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</si>
  <si>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</si>
  <si>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</si>
  <si>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</si>
  <si>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</si>
  <si>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</si>
  <si>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</si>
  <si>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</si>
  <si>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</si>
  <si>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</si>
  <si>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</si>
  <si>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</si>
  <si>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</si>
  <si>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</si>
  <si>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</si>
  <si>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</si>
  <si>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</si>
  <si>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</si>
  <si>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</si>
  <si>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</si>
  <si>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</si>
  <si>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</si>
  <si>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</si>
  <si>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</si>
  <si>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</si>
  <si>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</si>
  <si>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</si>
  <si>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</si>
  <si>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</si>
  <si>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</si>
  <si>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</si>
  <si>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</si>
  <si>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</si>
  <si>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</si>
  <si>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</si>
  <si>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</si>
  <si>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</si>
  <si>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</si>
  <si>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</si>
  <si>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</si>
  <si>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</si>
  <si>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</si>
  <si>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</si>
  <si>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</si>
  <si>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</si>
  <si>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</si>
  <si>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</si>
  <si>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</si>
  <si>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</si>
  <si>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</si>
  <si>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</si>
  <si>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</si>
  <si>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</si>
  <si>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</si>
  <si>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</si>
  <si>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</si>
  <si>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</si>
  <si>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</si>
  <si>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</si>
  <si>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</si>
  <si>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</si>
  <si>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</si>
  <si>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</si>
  <si>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</si>
  <si>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</si>
  <si>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</si>
  <si>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</si>
  <si>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</si>
  <si>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</si>
  <si>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</si>
  <si>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</si>
  <si>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</si>
  <si>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</si>
  <si>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</si>
  <si>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</si>
  <si>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</si>
  <si>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</si>
  <si>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</si>
  <si>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</si>
  <si>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</si>
  <si>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</si>
  <si>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</si>
  <si>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</si>
  <si>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</si>
  <si>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</si>
  <si>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</si>
  <si>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</si>
  <si>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</si>
  <si>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</si>
  <si>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</si>
  <si>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</si>
  <si>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</si>
  <si>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</si>
  <si>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</si>
  <si>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</si>
  <si>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</si>
  <si>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</si>
  <si>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</si>
  <si>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</si>
  <si>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</si>
  <si>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</si>
  <si>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</si>
  <si>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</si>
  <si>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</si>
  <si>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</si>
  <si>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</si>
  <si>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</si>
  <si>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</si>
  <si>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</si>
  <si>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</si>
  <si>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</si>
  <si>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</si>
  <si>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</si>
  <si>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</si>
  <si>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</si>
  <si>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</si>
  <si>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</si>
  <si>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</si>
  <si>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</si>
  <si>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</si>
  <si>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</si>
  <si>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</si>
  <si>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</si>
  <si>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</si>
  <si>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</si>
  <si>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</si>
  <si>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</si>
  <si>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</si>
  <si>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</si>
  <si>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</si>
  <si>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</si>
  <si>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</si>
  <si>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</si>
  <si>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</si>
  <si>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</si>
  <si>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</si>
  <si>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</si>
  <si>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</si>
  <si>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</si>
  <si>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</si>
  <si>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</si>
  <si>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</si>
  <si>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</si>
  <si>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</si>
  <si>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</si>
  <si>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</si>
  <si>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</si>
  <si>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</si>
  <si>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</si>
  <si>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</si>
  <si>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</si>
  <si>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</si>
  <si>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</si>
  <si>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</si>
  <si>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</si>
  <si>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</si>
  <si>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</si>
  <si>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</si>
  <si>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</si>
  <si>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</si>
  <si>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</si>
  <si>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</si>
  <si>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</si>
  <si>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</si>
  <si>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</si>
  <si>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</si>
  <si>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</si>
  <si>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</si>
  <si>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</si>
  <si>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</si>
  <si>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</si>
  <si>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</si>
  <si>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</si>
  <si>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</si>
  <si>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</si>
  <si>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</si>
  <si>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</si>
  <si>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</si>
  <si>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</si>
  <si>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</si>
  <si>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</si>
  <si>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</si>
  <si>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</si>
  <si>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</si>
  <si>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</si>
  <si>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</si>
  <si>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</si>
  <si>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</si>
  <si>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</si>
  <si>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</si>
  <si>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</si>
  <si>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</si>
  <si>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</si>
  <si>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</si>
  <si>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</si>
  <si>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</si>
  <si>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</si>
  <si>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</si>
  <si>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</si>
  <si>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</si>
  <si>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</si>
  <si>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</si>
  <si>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</si>
  <si>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</si>
  <si>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</si>
  <si>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</si>
  <si>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</si>
  <si>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</si>
  <si>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</si>
  <si>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</si>
  <si>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</si>
  <si>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</si>
  <si>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</si>
  <si>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</si>
  <si>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</si>
  <si>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</si>
  <si>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</si>
  <si>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</si>
  <si>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</si>
  <si>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</si>
  <si>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</si>
  <si>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</si>
  <si>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</si>
  <si>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</si>
  <si>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</si>
  <si>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</si>
  <si>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</si>
  <si>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</si>
  <si>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</si>
  <si>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</si>
  <si>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</si>
  <si>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</si>
  <si>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</si>
  <si>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</si>
  <si>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</si>
  <si>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</si>
  <si>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</si>
  <si>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</si>
  <si>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</si>
  <si>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</si>
  <si>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</si>
  <si>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</si>
  <si>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</si>
  <si>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</si>
  <si>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</si>
  <si>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</si>
  <si>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</si>
  <si>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</si>
  <si>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</si>
  <si>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</si>
  <si>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</si>
  <si>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</si>
  <si>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</si>
  <si>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</si>
  <si>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</si>
  <si>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</si>
  <si>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</si>
  <si>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</si>
  <si>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</si>
  <si>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</si>
  <si>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</si>
  <si>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</si>
  <si>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</si>
  <si>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</si>
  <si>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</si>
  <si>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</si>
  <si>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</si>
  <si>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</si>
  <si>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</si>
  <si>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</si>
  <si>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</si>
  <si>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</si>
  <si>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</si>
  <si>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</si>
  <si>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</si>
  <si>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</si>
  <si>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</si>
  <si>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</si>
  <si>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</si>
  <si>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</si>
  <si>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</si>
  <si>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</si>
  <si>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</si>
  <si>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</si>
  <si>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</si>
  <si>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</si>
  <si>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</si>
  <si>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</si>
  <si>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</si>
  <si>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</si>
  <si>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</si>
  <si>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</si>
  <si>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</si>
  <si>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</si>
  <si>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</si>
  <si>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</si>
  <si>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</si>
  <si>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</si>
  <si>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</si>
  <si>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</si>
  <si>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</si>
  <si>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</si>
  <si>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</si>
  <si>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</si>
  <si>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</si>
  <si>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</si>
  <si>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</si>
  <si>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</si>
  <si>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</si>
  <si>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</si>
  <si>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</si>
  <si>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</si>
  <si>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</si>
  <si>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</si>
  <si>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</si>
  <si>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</si>
  <si>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</si>
  <si>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</si>
  <si>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</si>
  <si>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</si>
  <si>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</si>
  <si>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</si>
  <si>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</si>
  <si>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</si>
  <si>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</si>
  <si>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</si>
  <si>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</si>
  <si>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</si>
  <si>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</si>
  <si>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</si>
  <si>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</si>
  <si>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</si>
  <si>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</si>
  <si>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</si>
  <si>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</si>
  <si>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</si>
  <si>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</si>
  <si>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</si>
  <si>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</si>
  <si>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</si>
  <si>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</si>
  <si>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</si>
  <si>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</si>
  <si>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</si>
  <si>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</si>
  <si>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</si>
  <si>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</si>
  <si>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</si>
  <si>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</si>
  <si>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</si>
  <si>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</si>
  <si>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</si>
  <si>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</si>
  <si>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</si>
  <si>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</si>
  <si>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</si>
  <si>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</si>
  <si>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</si>
  <si>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</si>
  <si>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</si>
  <si>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</si>
  <si>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</si>
  <si>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</si>
  <si>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</si>
  <si>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</si>
  <si>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</si>
  <si>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</si>
  <si>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</si>
  <si>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</si>
  <si>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</si>
  <si>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</si>
  <si>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</si>
  <si>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</si>
  <si>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</si>
  <si>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</si>
  <si>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</si>
  <si>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</si>
  <si>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</si>
  <si>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</si>
  <si>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</si>
  <si>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</si>
  <si>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</si>
  <si>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</si>
  <si>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</si>
  <si>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</si>
  <si>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</si>
  <si>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</si>
  <si>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</si>
  <si>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</si>
  <si>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</si>
  <si>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</si>
  <si>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</si>
  <si>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</si>
  <si>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</si>
  <si>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</si>
  <si>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</si>
  <si>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</si>
  <si>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</si>
  <si>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</si>
  <si>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</si>
  <si>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</si>
  <si>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</si>
  <si>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</si>
  <si>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</si>
  <si>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</si>
  <si>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</si>
  <si>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</si>
  <si>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</si>
  <si>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</si>
  <si>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</si>
  <si>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</si>
  <si>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</si>
  <si>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</si>
  <si>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</si>
  <si>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</si>
  <si>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</si>
  <si>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</si>
  <si>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</si>
  <si>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</si>
  <si>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</si>
  <si>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</si>
  <si>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</si>
  <si>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</si>
  <si>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</si>
  <si>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</si>
  <si>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</si>
  <si>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</si>
  <si>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</si>
  <si>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</si>
  <si>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</si>
  <si>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</si>
  <si>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</si>
  <si>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</si>
  <si>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</si>
  <si>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</si>
  <si>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</si>
  <si>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</si>
  <si>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</si>
  <si>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</si>
  <si>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</si>
  <si>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</si>
  <si>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</si>
  <si>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</si>
  <si>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</si>
  <si>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</si>
  <si>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</si>
  <si>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</si>
  <si>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</si>
  <si>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</si>
  <si>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</si>
  <si>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</si>
  <si>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</si>
  <si>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</si>
  <si>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</si>
  <si>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</si>
  <si>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</si>
  <si>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</si>
  <si>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</si>
  <si>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</si>
  <si>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</si>
  <si>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</si>
  <si>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</si>
  <si>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</si>
  <si>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</si>
  <si>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</si>
  <si>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</si>
  <si>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</si>
  <si>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</si>
  <si>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</si>
  <si>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</si>
  <si>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</si>
  <si>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</si>
  <si>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</si>
  <si>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</si>
  <si>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</si>
  <si>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</si>
  <si>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</si>
  <si>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</si>
  <si>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</si>
  <si>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</si>
  <si>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</si>
  <si>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</si>
  <si>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</si>
  <si>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</si>
  <si>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</si>
  <si>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</si>
  <si>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</si>
  <si>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</si>
  <si>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</si>
  <si>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</si>
  <si>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</si>
  <si>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</si>
  <si>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</si>
  <si>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</si>
  <si>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</si>
  <si>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</si>
  <si>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</si>
  <si>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</si>
  <si>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</si>
  <si>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</si>
  <si>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</si>
  <si>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</si>
  <si>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</si>
  <si>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</si>
  <si>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</si>
  <si>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</si>
  <si>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</si>
  <si>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</si>
  <si>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</si>
  <si>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</si>
  <si>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</si>
  <si>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</si>
  <si>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</si>
  <si>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</si>
  <si>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</si>
  <si>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</si>
  <si>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</si>
  <si>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</si>
  <si>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</si>
  <si>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</si>
  <si>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</si>
  <si>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</si>
  <si>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</si>
  <si>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</si>
  <si>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</si>
  <si>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</si>
  <si>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</si>
  <si>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</si>
  <si>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</si>
  <si>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</si>
  <si>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</si>
  <si>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</si>
  <si>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</si>
  <si>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</si>
  <si>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</si>
  <si>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</si>
  <si>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</si>
  <si>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</si>
  <si>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</si>
  <si>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</si>
  <si>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</si>
  <si>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</si>
  <si>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</si>
  <si>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</si>
  <si>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</si>
  <si>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</si>
  <si>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</si>
  <si>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</si>
  <si>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</si>
  <si>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</si>
  <si>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</si>
  <si>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</si>
  <si>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</si>
  <si>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</si>
  <si>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</si>
  <si>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</si>
  <si>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</si>
  <si>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</si>
  <si>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</si>
  <si>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</si>
  <si>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</si>
  <si>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</si>
  <si>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</si>
  <si>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</si>
  <si>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</si>
  <si>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</si>
  <si>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</si>
  <si>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</si>
  <si>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</si>
  <si>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</si>
  <si>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</si>
  <si>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</si>
  <si>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</si>
  <si>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</si>
  <si>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</si>
  <si>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</si>
  <si>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</si>
  <si>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</si>
  <si>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</si>
  <si>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</si>
  <si>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</si>
  <si>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</si>
  <si>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</si>
  <si>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</si>
  <si>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</si>
  <si>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</si>
  <si>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</si>
  <si>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</si>
  <si>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</si>
  <si>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</si>
  <si>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</si>
  <si>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</si>
  <si>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</si>
  <si>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</si>
  <si>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</si>
  <si>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</si>
  <si>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</si>
  <si>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</si>
  <si>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</si>
  <si>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</si>
  <si>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</si>
  <si>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</si>
  <si>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</si>
  <si>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</si>
  <si>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</si>
  <si>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</si>
  <si>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</si>
  <si>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</si>
  <si>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</si>
  <si>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</si>
  <si>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</si>
  <si>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</si>
  <si>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</si>
  <si>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</si>
  <si>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</si>
  <si>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</si>
  <si>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</si>
  <si>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</si>
  <si>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</si>
  <si>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</si>
  <si>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</si>
  <si>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</si>
  <si>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</si>
  <si>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</si>
  <si>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</si>
  <si>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</si>
  <si>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</si>
  <si>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</si>
  <si>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</si>
  <si>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</si>
  <si>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</si>
  <si>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</si>
  <si>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</si>
  <si>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</si>
  <si>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</si>
  <si>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</si>
  <si>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</si>
  <si>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</si>
  <si>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</si>
  <si>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</si>
  <si>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</si>
  <si>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</si>
  <si>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</si>
  <si>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</si>
  <si>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</si>
  <si>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</si>
  <si>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</si>
  <si>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</si>
  <si>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</si>
  <si>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</si>
  <si>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</si>
  <si>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</si>
  <si>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</si>
  <si>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</si>
  <si>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</si>
  <si>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</si>
  <si>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</si>
  <si>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</si>
  <si>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</si>
  <si>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</si>
  <si>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</si>
  <si>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</si>
  <si>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</si>
  <si>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</si>
  <si>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</si>
  <si>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</si>
  <si>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</si>
  <si>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</si>
  <si>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</si>
  <si>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</si>
  <si>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</si>
  <si>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</si>
  <si>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</si>
  <si>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</si>
  <si>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</si>
  <si>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</si>
  <si>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</si>
  <si>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</si>
  <si>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</si>
  <si>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</si>
  <si>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</si>
  <si>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</si>
  <si>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</si>
  <si>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</si>
  <si>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</si>
  <si>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</si>
  <si>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</si>
  <si>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</si>
  <si>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</si>
  <si>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</si>
  <si>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</si>
  <si>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</si>
  <si>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</si>
  <si>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</si>
  <si>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</si>
  <si>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</si>
  <si>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</si>
  <si>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</si>
  <si>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</si>
  <si>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</si>
  <si>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</si>
  <si>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</si>
  <si>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</si>
  <si>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</si>
  <si>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</si>
  <si>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</si>
  <si>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</si>
  <si>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</si>
  <si>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</si>
  <si>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</si>
  <si>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</si>
  <si>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</si>
  <si>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</si>
  <si>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</si>
  <si>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</si>
  <si>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</si>
  <si>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</si>
  <si>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</si>
  <si>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</si>
  <si>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</si>
  <si>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</si>
  <si>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</si>
  <si>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</si>
  <si>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</si>
  <si>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</si>
  <si>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</si>
  <si>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</si>
  <si>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</si>
  <si>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</si>
  <si>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</si>
  <si>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</si>
  <si>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</si>
  <si>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</si>
  <si>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</si>
  <si>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</si>
  <si>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</si>
  <si>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</si>
  <si>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</si>
  <si>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</si>
  <si>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</si>
  <si>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</si>
  <si>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</si>
  <si>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</si>
  <si>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</si>
  <si>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</si>
  <si>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</si>
  <si>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</si>
  <si>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</si>
  <si>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</si>
  <si>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</si>
  <si>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</si>
  <si>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</si>
  <si>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</si>
  <si>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</si>
  <si>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</si>
  <si>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</si>
  <si>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</si>
  <si>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</si>
  <si>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</si>
  <si>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</si>
  <si>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</si>
  <si>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</si>
  <si>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</si>
  <si>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</si>
  <si>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</si>
  <si>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</si>
  <si>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</si>
  <si>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</si>
  <si>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</si>
  <si>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</si>
  <si>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</si>
  <si>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</si>
  <si>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</si>
  <si>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</si>
  <si>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</si>
  <si>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</si>
  <si>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</si>
  <si>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</si>
  <si>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</si>
  <si>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</si>
  <si>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</si>
  <si>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</si>
  <si>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</si>
  <si>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</si>
  <si>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</si>
  <si>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</si>
  <si>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</si>
  <si>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</si>
  <si>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</si>
  <si>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</si>
  <si>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</si>
  <si>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</si>
  <si>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</si>
  <si>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</si>
  <si>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</si>
  <si>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</si>
  <si>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</si>
  <si>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</si>
  <si>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</si>
  <si>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</si>
  <si>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</si>
  <si>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</si>
  <si>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</si>
  <si>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</si>
  <si>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</si>
  <si>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</si>
  <si>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</si>
  <si>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</si>
  <si>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</si>
  <si>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</si>
  <si>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</si>
  <si>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</si>
  <si>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</si>
  <si>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</si>
  <si>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</si>
  <si>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</si>
  <si>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</si>
  <si>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</si>
  <si>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</si>
  <si>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</si>
  <si>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</si>
  <si>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</si>
  <si>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</si>
  <si>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</si>
  <si>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</si>
  <si>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</si>
  <si>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</si>
  <si>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</si>
  <si>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</si>
  <si>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</si>
  <si>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</si>
  <si>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</si>
  <si>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</si>
  <si>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</si>
  <si>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</si>
  <si>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</si>
  <si>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</si>
  <si>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</si>
  <si>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</si>
  <si>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</si>
  <si>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</si>
  <si>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</si>
  <si>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</si>
  <si>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</si>
  <si>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</si>
  <si>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</si>
  <si>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</si>
  <si>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</si>
  <si>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</si>
  <si>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</si>
  <si>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</si>
  <si>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</si>
  <si>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</si>
  <si>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</si>
  <si>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</si>
  <si>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</si>
  <si>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</si>
  <si>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</si>
  <si>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</si>
  <si>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</si>
  <si>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</si>
  <si>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</si>
  <si>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</si>
  <si>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</si>
  <si>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</si>
  <si>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</si>
  <si>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</si>
  <si>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</si>
  <si>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</si>
  <si>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</si>
  <si>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</si>
  <si>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</si>
  <si>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</si>
  <si>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</si>
  <si>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</si>
  <si>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</si>
  <si>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</si>
  <si>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</si>
  <si>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</si>
  <si>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</si>
  <si>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</si>
  <si>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</si>
  <si>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</si>
  <si>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</si>
  <si>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</si>
  <si>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</si>
  <si>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</si>
  <si>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</si>
  <si>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</si>
  <si>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</si>
  <si>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</si>
  <si>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</si>
  <si>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</si>
  <si>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</si>
  <si>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</si>
  <si>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</si>
  <si>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</si>
  <si>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</si>
  <si>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</si>
  <si>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</si>
  <si>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</si>
  <si>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</si>
  <si>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</si>
  <si>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</si>
  <si>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</si>
  <si>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</si>
  <si>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</si>
  <si>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</si>
  <si>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</si>
  <si>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</si>
  <si>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</si>
  <si>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</si>
  <si>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</si>
  <si>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</si>
  <si>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</si>
  <si>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</si>
  <si>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</si>
  <si>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</si>
  <si>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</si>
  <si>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</si>
  <si>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</si>
  <si>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</si>
  <si>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</si>
  <si>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</si>
  <si>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</si>
  <si>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</si>
  <si>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</si>
  <si>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</si>
  <si>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</si>
  <si>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</si>
  <si>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</si>
  <si>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</si>
  <si>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</si>
  <si>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</si>
  <si>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</si>
  <si>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</si>
  <si>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</si>
  <si>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</si>
  <si>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</si>
  <si>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</si>
  <si>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</si>
  <si>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</si>
  <si>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</si>
  <si>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</si>
  <si>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</si>
  <si>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</si>
  <si>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</si>
  <si>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</si>
  <si>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</si>
  <si>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</si>
  <si>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</si>
  <si>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</si>
  <si>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</si>
  <si>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</si>
  <si>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</si>
  <si>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</si>
  <si>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</si>
  <si>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</si>
  <si>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</si>
  <si>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</si>
  <si>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</si>
  <si>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</si>
  <si>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</si>
  <si>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</si>
  <si>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</si>
  <si>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</si>
  <si>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</si>
  <si>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</si>
  <si>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</si>
  <si>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</si>
  <si>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</si>
  <si>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</si>
  <si>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</si>
  <si>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</si>
  <si>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</si>
  <si>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</si>
  <si>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</si>
  <si>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</si>
  <si>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</si>
  <si>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</si>
  <si>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</si>
  <si>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</si>
  <si>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</si>
  <si>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</si>
  <si>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</si>
  <si>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</si>
  <si>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</si>
  <si>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</si>
  <si>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</si>
  <si>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</si>
  <si>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</si>
  <si>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</si>
  <si>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</si>
  <si>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</si>
  <si>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</si>
  <si>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</si>
  <si>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</si>
  <si>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</si>
  <si>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</si>
  <si>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</si>
  <si>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</si>
  <si>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</si>
  <si>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</si>
  <si>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</si>
  <si>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</si>
  <si>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</si>
  <si>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</si>
  <si>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</si>
  <si>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</si>
  <si>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</si>
  <si>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</si>
  <si>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</si>
  <si>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</si>
  <si>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</si>
  <si>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</si>
  <si>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</si>
  <si>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</si>
  <si>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</si>
  <si>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</si>
  <si>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</si>
  <si>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</si>
  <si>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</si>
  <si>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</si>
  <si>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</si>
  <si>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</si>
  <si>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</si>
  <si>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</si>
  <si>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</si>
  <si>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</si>
  <si>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</si>
  <si>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</si>
  <si>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</si>
  <si>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</si>
  <si>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</si>
  <si>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</si>
  <si>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</si>
  <si>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</si>
  <si>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</si>
  <si>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</si>
  <si>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</si>
  <si>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</si>
  <si>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</si>
  <si>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</si>
  <si>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</si>
  <si>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</si>
  <si>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</si>
  <si>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</si>
  <si>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</si>
  <si>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</si>
  <si>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</si>
  <si>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</si>
  <si>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</si>
  <si>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</si>
  <si>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</si>
  <si>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</si>
  <si>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</si>
  <si>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</si>
  <si>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</si>
  <si>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</si>
  <si>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</si>
  <si>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</si>
  <si>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</si>
  <si>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</si>
  <si>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</si>
  <si>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</si>
  <si>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</si>
  <si>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</si>
  <si>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</si>
  <si>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</si>
  <si>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</si>
  <si>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</si>
  <si>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</si>
  <si>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</si>
  <si>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</si>
  <si>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</si>
  <si>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</si>
  <si>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</si>
  <si>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</si>
  <si>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</si>
  <si>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</si>
  <si>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</si>
  <si>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</si>
  <si>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</si>
  <si>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</si>
  <si>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</si>
  <si>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</si>
  <si>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</si>
  <si>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</si>
  <si>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</si>
  <si>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</si>
  <si>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</si>
  <si>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</si>
  <si>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</si>
  <si>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</si>
  <si>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</si>
  <si>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</si>
  <si>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</si>
  <si>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</si>
  <si>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</si>
  <si>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</si>
  <si>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</si>
  <si>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</si>
  <si>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</si>
  <si>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</si>
  <si>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</si>
  <si>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</si>
  <si>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</si>
  <si>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</si>
  <si>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</si>
  <si>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</si>
  <si>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</si>
  <si>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</si>
  <si>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</si>
  <si>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</si>
  <si>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</si>
  <si>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</si>
  <si>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</si>
  <si>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</si>
  <si>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</si>
  <si>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</si>
  <si>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</si>
  <si>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</si>
  <si>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</si>
  <si>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</si>
  <si>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</si>
  <si>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</si>
  <si>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</si>
  <si>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</si>
  <si>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</si>
  <si>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</si>
  <si>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</si>
  <si>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</si>
  <si>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</si>
  <si>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</si>
  <si>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</si>
  <si>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</si>
  <si>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</si>
  <si>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</si>
  <si>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</si>
  <si>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</si>
  <si>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</si>
  <si>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</si>
  <si>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</si>
  <si>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</si>
  <si>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</si>
  <si>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</si>
  <si>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</si>
  <si>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</si>
  <si>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</si>
  <si>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</si>
  <si>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</si>
  <si>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</si>
  <si>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</si>
  <si>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</si>
  <si>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</si>
  <si>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</si>
  <si>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</si>
  <si>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</si>
  <si>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</si>
  <si>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</si>
  <si>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</si>
  <si>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</si>
  <si>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</si>
  <si>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</si>
  <si>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</si>
  <si>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</si>
  <si>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</si>
  <si>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</si>
  <si>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</si>
  <si>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</si>
  <si>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</si>
  <si>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</si>
  <si>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</si>
  <si>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</si>
  <si>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</si>
  <si>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</si>
  <si>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</si>
  <si>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</si>
  <si>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</si>
  <si>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</si>
  <si>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</si>
  <si>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</si>
  <si>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</si>
  <si>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</si>
  <si>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</si>
  <si>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</si>
  <si>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</si>
  <si>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</si>
  <si>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</si>
  <si>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</si>
  <si>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</si>
  <si>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</si>
  <si>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</si>
  <si>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</si>
  <si>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</si>
  <si>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</si>
  <si>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</si>
  <si>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</si>
  <si>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</si>
  <si>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</si>
  <si>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</si>
  <si>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</si>
  <si>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</si>
  <si>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</si>
  <si>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</si>
  <si>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</si>
  <si>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</si>
  <si>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</si>
  <si>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</si>
  <si>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</si>
  <si>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</si>
  <si>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</si>
  <si>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</si>
  <si>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</si>
  <si>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</si>
  <si>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</si>
  <si>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</si>
  <si>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</si>
  <si>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</si>
  <si>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</si>
  <si>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</si>
  <si>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</si>
  <si>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</si>
  <si>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</si>
  <si>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</si>
  <si>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</si>
  <si>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</si>
  <si>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</si>
  <si>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</si>
  <si>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</si>
  <si>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</si>
  <si>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</si>
  <si>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</si>
  <si>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</si>
  <si>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</si>
  <si>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</si>
  <si>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</si>
  <si>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</si>
  <si>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</si>
  <si>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</si>
  <si>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</si>
  <si>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</si>
  <si>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</si>
  <si>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</si>
  <si>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</si>
  <si>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</si>
  <si>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</si>
  <si>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</si>
  <si>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</si>
  <si>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</si>
  <si>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</si>
  <si>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</si>
  <si>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</si>
  <si>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</si>
  <si>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</si>
  <si>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</si>
  <si>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</si>
  <si>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</si>
  <si>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</si>
  <si>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</si>
  <si>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</si>
  <si>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</si>
  <si>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</si>
  <si>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</si>
  <si>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</si>
  <si>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</si>
  <si>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</si>
  <si>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</si>
  <si>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</si>
  <si>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</si>
  <si>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</si>
  <si>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</si>
  <si>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</si>
  <si>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</si>
  <si>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</si>
  <si>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</si>
  <si>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</si>
  <si>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</si>
  <si>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</si>
  <si>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</si>
  <si>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</si>
  <si>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</si>
  <si>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</si>
  <si>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</si>
  <si>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</si>
  <si>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</si>
  <si>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</si>
  <si>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</si>
  <si>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</si>
  <si>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</si>
  <si>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</si>
  <si>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</si>
  <si>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</si>
  <si>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</si>
  <si>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</si>
  <si>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</si>
  <si>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</si>
  <si>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</si>
  <si>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</si>
  <si>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</si>
  <si>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</si>
  <si>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</si>
  <si>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</si>
  <si>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</si>
  <si>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</si>
  <si>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</si>
  <si>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</si>
  <si>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</si>
  <si>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</si>
  <si>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</si>
  <si>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</si>
  <si>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</si>
  <si>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</si>
  <si>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</si>
  <si>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</si>
  <si>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</si>
  <si>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</si>
  <si>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</si>
  <si>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</si>
  <si>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</si>
  <si>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</si>
  <si>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</si>
  <si>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</si>
  <si>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</si>
  <si>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</si>
  <si>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</si>
  <si>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</si>
  <si>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</si>
  <si>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</si>
  <si>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</si>
  <si>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</si>
  <si>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</si>
  <si>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</si>
  <si>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</si>
  <si>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</si>
  <si>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</si>
  <si>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</si>
  <si>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</si>
  <si>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</si>
  <si>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</si>
  <si>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</si>
  <si>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</si>
  <si>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</si>
  <si>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</si>
  <si>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</si>
  <si>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</si>
  <si>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</si>
  <si>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</si>
  <si>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</si>
  <si>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</si>
  <si>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</si>
  <si>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</si>
  <si>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</si>
  <si>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</si>
  <si>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</si>
  <si>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</si>
  <si>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</si>
  <si>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</si>
  <si>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</si>
  <si>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</si>
  <si>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</si>
  <si>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</si>
  <si>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</si>
  <si>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</si>
  <si>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</si>
  <si>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</si>
  <si>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</si>
  <si>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</si>
  <si>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</si>
  <si>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</si>
  <si>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</si>
  <si>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</si>
  <si>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</si>
  <si>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</si>
  <si>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</si>
  <si>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</si>
  <si>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</si>
  <si>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</si>
  <si>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</si>
  <si>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</si>
  <si>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</si>
  <si>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</si>
  <si>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</si>
  <si>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</si>
  <si>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</si>
  <si>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</si>
  <si>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</si>
  <si>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</si>
  <si>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</si>
  <si>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</si>
  <si>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</si>
  <si>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</si>
  <si>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</si>
  <si>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</si>
  <si>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</si>
  <si>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</si>
  <si>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</si>
  <si>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</si>
  <si>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</si>
  <si>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</si>
  <si>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</si>
  <si>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</si>
  <si>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</si>
  <si>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</si>
  <si>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</si>
  <si>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</si>
  <si>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</si>
  <si>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</si>
  <si>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</si>
  <si>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</si>
  <si>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</si>
  <si>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</si>
  <si>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</si>
  <si>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</si>
  <si>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</si>
  <si>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</si>
  <si>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</si>
  <si>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</si>
  <si>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</si>
  <si>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</si>
  <si>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</si>
  <si>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</si>
  <si>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</si>
  <si>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</si>
  <si>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</si>
  <si>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</si>
  <si>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</si>
  <si>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</si>
  <si>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</si>
  <si>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</si>
  <si>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</si>
  <si>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</si>
  <si>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</si>
  <si>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</si>
  <si>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</si>
  <si>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</si>
  <si>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</si>
  <si>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</si>
  <si>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</si>
  <si>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</si>
  <si>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</si>
  <si>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</si>
  <si>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</si>
  <si>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</si>
  <si>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</si>
  <si>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</si>
  <si>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</si>
  <si>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</si>
  <si>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</si>
  <si>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</si>
  <si>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</si>
  <si>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</si>
  <si>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</si>
  <si>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</si>
  <si>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</si>
  <si>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</si>
  <si>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</si>
  <si>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</si>
  <si>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</si>
  <si>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</si>
  <si>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</si>
  <si>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</si>
  <si>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</si>
  <si>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</si>
  <si>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</si>
  <si>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</si>
  <si>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</si>
  <si>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</si>
  <si>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</si>
  <si>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</si>
  <si>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</si>
  <si>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</si>
  <si>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</si>
  <si>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</si>
  <si>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</si>
  <si>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</si>
  <si>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</si>
  <si>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</si>
  <si>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</si>
  <si>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</si>
  <si>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</si>
  <si>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</si>
  <si>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</si>
  <si>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</si>
  <si>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</si>
  <si>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</si>
  <si>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</si>
  <si>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</si>
  <si>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</si>
  <si>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</si>
  <si>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</si>
  <si>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</si>
  <si>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</si>
  <si>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</si>
  <si>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</si>
  <si>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</si>
  <si>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</si>
  <si>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</si>
  <si>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</si>
  <si>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</si>
  <si>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</si>
  <si>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</si>
  <si>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</si>
  <si>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</si>
  <si>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</si>
  <si>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</si>
  <si>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</si>
  <si>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</si>
  <si>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</si>
  <si>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</si>
  <si>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</si>
  <si>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</si>
  <si>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</si>
  <si>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</si>
  <si>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</si>
  <si>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</si>
  <si>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</si>
  <si>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</si>
  <si>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</si>
  <si>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</si>
  <si>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</si>
  <si>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</si>
  <si>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</si>
  <si>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</si>
  <si>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</si>
  <si>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</si>
  <si>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</si>
  <si>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</si>
  <si>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</si>
  <si>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</si>
  <si>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</si>
  <si>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</si>
  <si>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</si>
  <si>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</si>
  <si>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</si>
  <si>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</si>
  <si>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</si>
  <si>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</si>
  <si>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</si>
  <si>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</si>
  <si>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</si>
  <si>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</si>
  <si>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</si>
  <si>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</si>
  <si>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</si>
  <si>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</si>
  <si>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</si>
  <si>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</si>
  <si>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</si>
  <si>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</si>
  <si>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</si>
  <si>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</si>
  <si>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</si>
  <si>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</si>
  <si>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</si>
  <si>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</si>
  <si>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</si>
  <si>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</si>
  <si>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</si>
  <si>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</si>
  <si>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</si>
  <si>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</si>
  <si>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</si>
  <si>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</si>
  <si>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</si>
  <si>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</si>
  <si>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</si>
  <si>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</si>
  <si>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</si>
  <si>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</si>
  <si>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</si>
  <si>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</si>
  <si>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</si>
  <si>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</si>
  <si>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</si>
  <si>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</si>
  <si>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</si>
  <si>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</si>
  <si>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</si>
  <si>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</si>
  <si>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</si>
  <si>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</si>
  <si>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</si>
  <si>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</si>
  <si>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</si>
  <si>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</si>
  <si>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</si>
  <si>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</si>
  <si>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</si>
  <si>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</si>
  <si>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</si>
  <si>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</si>
  <si>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</si>
  <si>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</si>
  <si>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</si>
  <si>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</si>
  <si>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</si>
  <si>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</si>
  <si>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</si>
  <si>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</si>
  <si>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</si>
  <si>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</si>
  <si>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</si>
  <si>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</si>
  <si>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</si>
  <si>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</si>
  <si>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</si>
  <si>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</si>
  <si>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</si>
  <si>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</si>
  <si>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</si>
  <si>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</si>
  <si>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</si>
  <si>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</si>
  <si>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</si>
  <si>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</si>
  <si>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</si>
  <si>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</si>
  <si>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</si>
  <si>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</si>
  <si>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</si>
  <si>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</si>
  <si>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</si>
  <si>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</si>
  <si>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</si>
  <si>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</si>
  <si>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</si>
  <si>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</si>
  <si>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</si>
  <si>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</si>
  <si>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</si>
  <si>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</si>
  <si>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</si>
  <si>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</si>
  <si>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</si>
  <si>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</si>
  <si>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</si>
  <si>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</si>
  <si>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</si>
  <si>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</si>
  <si>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</si>
  <si>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</si>
  <si>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</si>
  <si>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</si>
  <si>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</si>
  <si>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</si>
  <si>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</si>
  <si>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</si>
  <si>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</si>
  <si>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</si>
  <si>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</si>
  <si>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</si>
  <si>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</si>
  <si>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</si>
  <si>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</si>
  <si>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</si>
  <si>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</si>
  <si>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</si>
  <si>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</si>
  <si>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</si>
  <si>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</si>
  <si>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</si>
  <si>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</si>
  <si>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</si>
  <si>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</si>
  <si>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</si>
  <si>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</si>
  <si>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</si>
  <si>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</si>
  <si>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</si>
  <si>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</si>
  <si>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</si>
  <si>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</si>
  <si>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</si>
  <si>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</si>
  <si>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</si>
  <si>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</si>
  <si>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</si>
  <si>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</si>
  <si>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</si>
  <si>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</si>
  <si>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</si>
  <si>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</si>
  <si>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</si>
  <si>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</si>
  <si>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</si>
  <si>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</si>
  <si>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</si>
  <si>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</si>
  <si>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</si>
  <si>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</si>
  <si>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</si>
  <si>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</si>
  <si>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</si>
  <si>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</si>
  <si>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</si>
  <si>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</si>
  <si>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</si>
  <si>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</si>
  <si>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</si>
  <si>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</si>
  <si>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</si>
  <si>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</si>
  <si>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</si>
  <si>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</si>
  <si>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</si>
  <si>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</si>
  <si>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</si>
  <si>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</si>
  <si>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</si>
  <si>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</si>
  <si>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</si>
  <si>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</si>
  <si>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</si>
  <si>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</si>
  <si>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</si>
  <si>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</si>
  <si>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</si>
  <si>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</si>
  <si>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</si>
  <si>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</si>
  <si>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</si>
  <si>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</si>
  <si>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</si>
  <si>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</si>
  <si>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</si>
  <si>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</si>
  <si>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</si>
  <si>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</si>
  <si>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</si>
  <si>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</si>
  <si>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</si>
  <si>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</si>
  <si>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</si>
  <si>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</si>
  <si>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</si>
  <si>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</si>
  <si>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</si>
  <si>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</si>
  <si>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</si>
  <si>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</si>
  <si>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</si>
  <si>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</si>
  <si>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</si>
  <si>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</si>
  <si>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</si>
  <si>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</si>
  <si>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</si>
  <si>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</si>
  <si>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</si>
  <si>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</si>
  <si>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</si>
  <si>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</si>
  <si>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</si>
  <si>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</si>
  <si>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</si>
  <si>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</si>
  <si>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</si>
  <si>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</si>
  <si>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</si>
  <si>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</si>
  <si>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</si>
  <si>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</si>
  <si>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</si>
  <si>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</si>
  <si>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</si>
  <si>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</si>
  <si>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</si>
  <si>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</si>
  <si>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</si>
  <si>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</si>
  <si>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</si>
  <si>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</si>
  <si>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</si>
  <si>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</si>
  <si>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</si>
  <si>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</si>
  <si>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</si>
  <si>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</si>
  <si>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</si>
  <si>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</si>
  <si>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</si>
  <si>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</si>
  <si>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</si>
  <si>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</si>
  <si>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</si>
  <si>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</si>
  <si>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</si>
  <si>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</si>
  <si>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</si>
  <si>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</si>
  <si>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</si>
  <si>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</si>
  <si>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</si>
  <si>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</si>
  <si>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</si>
  <si>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</si>
  <si>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</si>
  <si>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</si>
  <si>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</si>
  <si>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</si>
  <si>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</si>
  <si>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</si>
  <si>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</si>
  <si>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</si>
  <si>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</si>
  <si>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</si>
  <si>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</si>
  <si>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</si>
  <si>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</si>
  <si>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</si>
  <si>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</si>
  <si>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</si>
  <si>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</si>
  <si>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</si>
  <si>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</si>
  <si>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</si>
  <si>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</si>
  <si>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</si>
  <si>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</si>
  <si>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</si>
  <si>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</si>
  <si>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</si>
  <si>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</si>
  <si>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</si>
  <si>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</si>
  <si>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</si>
  <si>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</si>
  <si>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</si>
  <si>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</si>
  <si>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</si>
  <si>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</si>
  <si>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</si>
  <si>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</si>
  <si>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</si>
  <si>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</si>
  <si>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</si>
  <si>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</si>
  <si>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</si>
  <si>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</si>
  <si>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</si>
  <si>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</si>
  <si>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</si>
  <si>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</si>
  <si>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</si>
  <si>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</si>
  <si>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</si>
  <si>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</si>
  <si>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</si>
  <si>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</si>
  <si>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</si>
  <si>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</si>
  <si>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</si>
  <si>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</si>
  <si>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</si>
  <si>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</si>
  <si>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</si>
  <si>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</si>
  <si>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</si>
  <si>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</si>
  <si>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</si>
  <si>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</si>
  <si>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</si>
  <si>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</si>
  <si>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</si>
  <si>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</si>
  <si>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</si>
  <si>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</si>
  <si>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</si>
  <si>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</si>
  <si>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</si>
  <si>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</si>
  <si>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</si>
  <si>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</si>
  <si>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</si>
  <si>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</si>
  <si>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</si>
  <si>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</si>
  <si>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</si>
  <si>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</si>
  <si>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</si>
  <si>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</si>
  <si>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</si>
  <si>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</si>
  <si>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</si>
  <si>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</si>
  <si>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</si>
  <si>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</si>
  <si>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</si>
  <si>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</si>
  <si>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</si>
  <si>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</si>
  <si>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</si>
  <si>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</si>
  <si>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</si>
  <si>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</si>
  <si>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</si>
  <si>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</si>
  <si>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</si>
  <si>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</si>
  <si>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</si>
  <si>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</si>
  <si>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</si>
  <si>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</si>
  <si>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</si>
  <si>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</si>
  <si>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</si>
  <si>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</si>
  <si>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</si>
  <si>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</si>
  <si>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</si>
  <si>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</si>
  <si>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</si>
  <si>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</si>
  <si>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</si>
  <si>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</si>
  <si>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</si>
  <si>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</si>
  <si>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</si>
  <si>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</si>
  <si>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</si>
  <si>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</si>
  <si>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</si>
  <si>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</si>
  <si>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</si>
  <si>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</si>
  <si>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</si>
  <si>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</si>
  <si>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</si>
  <si>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</si>
  <si>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</si>
  <si>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</si>
  <si>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</si>
  <si>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</si>
  <si>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</si>
  <si>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</si>
  <si>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</si>
  <si>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</si>
  <si>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</si>
  <si>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</si>
  <si>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</si>
  <si>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</si>
  <si>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</si>
  <si>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</si>
  <si>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</si>
  <si>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</si>
  <si>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</si>
  <si>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</si>
  <si>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</si>
  <si>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</si>
  <si>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</si>
  <si>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</si>
  <si>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</si>
  <si>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</si>
  <si>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</si>
  <si>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</si>
  <si>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</si>
  <si>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</si>
  <si>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</si>
  <si>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</si>
  <si>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</si>
  <si>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</si>
  <si>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</si>
  <si>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</si>
  <si>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</si>
  <si>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</si>
  <si>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</si>
  <si>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</si>
  <si>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</si>
  <si>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</si>
  <si>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</si>
  <si>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</si>
  <si>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</si>
  <si>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</si>
  <si>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</si>
  <si>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</si>
  <si>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</si>
  <si>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</si>
  <si>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</si>
  <si>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</si>
  <si>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</si>
  <si>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</si>
  <si>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</si>
  <si>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</si>
  <si>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</si>
  <si>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</si>
  <si>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</si>
  <si>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</si>
  <si>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</si>
  <si>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</si>
  <si>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</si>
  <si>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</si>
  <si>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</si>
  <si>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</si>
  <si>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</si>
  <si>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</si>
  <si>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</si>
  <si>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</si>
  <si>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</si>
  <si>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</si>
  <si>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</si>
  <si>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</si>
  <si>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</si>
  <si>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</si>
  <si>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</si>
  <si>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</si>
  <si>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</si>
  <si>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</si>
  <si>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</si>
  <si>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</si>
  <si>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</si>
  <si>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</si>
  <si>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</si>
  <si>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</si>
  <si>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</si>
  <si>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</si>
  <si>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</si>
  <si>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</si>
  <si>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</si>
  <si>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</si>
  <si>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</si>
  <si>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</si>
  <si>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</si>
  <si>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</si>
  <si>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</si>
  <si>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</si>
  <si>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</si>
  <si>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</si>
  <si>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</si>
  <si>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</si>
  <si>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</si>
  <si>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</si>
  <si>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</si>
  <si>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</si>
  <si>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</si>
  <si>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</si>
  <si>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</si>
  <si>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</si>
  <si>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</si>
  <si>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</si>
  <si>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</si>
  <si>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</si>
  <si>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</si>
  <si>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</si>
  <si>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</si>
  <si>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</si>
  <si>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</si>
  <si>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</si>
  <si>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</si>
  <si>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</si>
  <si>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</si>
  <si>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</si>
  <si>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</si>
  <si>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</si>
  <si>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</si>
  <si>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</si>
  <si>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</si>
  <si>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</si>
  <si>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</si>
  <si>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</si>
  <si>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</si>
  <si>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</si>
  <si>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</si>
  <si>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</si>
  <si>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</si>
  <si>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</si>
  <si>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</si>
  <si>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</si>
  <si>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</si>
  <si>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</si>
  <si>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</si>
  <si>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</si>
  <si>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</si>
  <si>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</si>
  <si>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</si>
  <si>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</si>
  <si>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</si>
  <si>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</si>
  <si>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</si>
  <si>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</si>
  <si>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</si>
  <si>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</si>
  <si>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</si>
  <si>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</si>
  <si>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</si>
  <si>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</si>
  <si>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</si>
  <si>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</si>
  <si>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</si>
  <si>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</si>
  <si>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</si>
  <si>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</si>
  <si>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</si>
  <si>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</si>
  <si>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</si>
  <si>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</si>
  <si>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</si>
  <si>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</si>
  <si>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</si>
  <si>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</si>
  <si>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</si>
  <si>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</si>
  <si>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</si>
  <si>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</si>
  <si>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</si>
  <si>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</si>
  <si>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</si>
  <si>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</si>
  <si>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</si>
  <si>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</si>
  <si>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</si>
  <si>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</si>
  <si>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</si>
  <si>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</si>
  <si>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</si>
  <si>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</si>
  <si>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</si>
  <si>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</si>
  <si>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</si>
  <si>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</si>
  <si>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</si>
  <si>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</si>
  <si>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</si>
  <si>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</si>
  <si>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</si>
  <si>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</si>
  <si>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</si>
  <si>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</si>
  <si>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</si>
  <si>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</si>
  <si>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</si>
  <si>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</si>
  <si>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</si>
  <si>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</si>
  <si>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</si>
  <si>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</si>
  <si>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</si>
  <si>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</si>
  <si>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</si>
  <si>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</si>
  <si>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</si>
  <si>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</si>
  <si>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</si>
  <si>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</si>
  <si>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</si>
  <si>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</si>
  <si>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</si>
  <si>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</si>
  <si>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</si>
  <si>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</si>
  <si>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</si>
  <si>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</si>
  <si>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</si>
  <si>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</si>
  <si>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</si>
  <si>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</si>
  <si>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</si>
  <si>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</si>
  <si>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</si>
  <si>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</si>
  <si>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</si>
  <si>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</si>
  <si>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</si>
  <si>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</si>
  <si>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</si>
  <si>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</si>
  <si>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</si>
  <si>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</si>
  <si>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</si>
  <si>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</si>
  <si>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</si>
  <si>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</si>
  <si>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</si>
  <si>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</si>
  <si>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</si>
  <si>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</si>
  <si>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</si>
  <si>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</si>
  <si>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</si>
  <si>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</si>
  <si>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</si>
  <si>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</si>
  <si>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</si>
  <si>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</si>
  <si>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</si>
  <si>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</si>
  <si>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</si>
  <si>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</si>
  <si>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</si>
  <si>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</si>
  <si>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</si>
  <si>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</si>
  <si>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</si>
  <si>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</si>
  <si>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</si>
  <si>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</si>
  <si>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</si>
  <si>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</si>
  <si>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</si>
  <si>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</si>
  <si>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</si>
  <si>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</si>
  <si>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</si>
  <si>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</si>
  <si>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</si>
  <si>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</si>
  <si>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</si>
  <si>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</si>
  <si>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</si>
  <si>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</si>
  <si>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</si>
  <si>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</si>
  <si>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</si>
  <si>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</si>
  <si>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</si>
  <si>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</si>
  <si>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</si>
  <si>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</si>
  <si>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</si>
  <si>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</si>
  <si>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</si>
  <si>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</si>
  <si>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</si>
  <si>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</si>
  <si>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</si>
  <si>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</si>
  <si>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</si>
  <si>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</si>
  <si>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</si>
  <si>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</si>
  <si>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</si>
  <si>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</si>
  <si>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</si>
  <si>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</si>
  <si>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</si>
  <si>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</si>
  <si>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</si>
  <si>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</si>
  <si>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</si>
  <si>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</si>
  <si>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</si>
  <si>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</si>
  <si>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</si>
  <si>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</si>
  <si>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</si>
  <si>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</si>
  <si>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</si>
  <si>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</si>
  <si>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</si>
  <si>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</si>
  <si>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</si>
  <si>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</si>
  <si>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</si>
  <si>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</si>
  <si>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</si>
  <si>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</si>
  <si>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</si>
  <si>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</si>
  <si>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</si>
  <si>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</si>
  <si>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</si>
  <si>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</si>
  <si>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</si>
  <si>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</si>
  <si>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</si>
  <si>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</si>
  <si>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</si>
  <si>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</si>
  <si>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</si>
  <si>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</si>
  <si>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</si>
  <si>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</si>
  <si>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</si>
  <si>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</si>
  <si>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</si>
  <si>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</si>
  <si>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</si>
  <si>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</si>
  <si>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</si>
  <si>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</si>
  <si>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</si>
  <si>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</si>
  <si>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</si>
  <si>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</si>
  <si>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</si>
  <si>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</si>
  <si>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</si>
  <si>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</si>
  <si>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</si>
  <si>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</si>
  <si>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</si>
  <si>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</si>
  <si>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</si>
  <si>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</si>
  <si>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</si>
  <si>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</si>
  <si>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</si>
  <si>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</si>
  <si>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</si>
  <si>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</si>
  <si>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</si>
  <si>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</si>
  <si>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</si>
  <si>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</si>
  <si>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</si>
  <si>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</si>
  <si>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</si>
  <si>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</si>
  <si>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</si>
  <si>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</si>
  <si>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</si>
  <si>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</si>
  <si>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</si>
  <si>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</si>
  <si>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</si>
  <si>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</si>
  <si>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</si>
  <si>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</si>
  <si>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</si>
  <si>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</si>
  <si>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</si>
  <si>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</si>
  <si>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</si>
  <si>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</si>
  <si>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</si>
  <si>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</si>
  <si>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</si>
  <si>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</si>
  <si>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</si>
  <si>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</si>
  <si>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</si>
  <si>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</si>
  <si>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</si>
  <si>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</si>
  <si>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</si>
  <si>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</si>
  <si>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</si>
  <si>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</si>
  <si>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</si>
  <si>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</si>
  <si>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</si>
  <si>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</si>
  <si>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</si>
  <si>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</si>
  <si>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</si>
  <si>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</si>
  <si>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</si>
  <si>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</si>
  <si>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</si>
  <si>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</si>
  <si>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</si>
  <si>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</si>
  <si>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</si>
  <si>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</si>
  <si>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</si>
  <si>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</si>
  <si>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</si>
  <si>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</si>
  <si>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</si>
  <si>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</si>
  <si>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</si>
  <si>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</si>
  <si>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</si>
  <si>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</si>
  <si>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</si>
  <si>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</si>
  <si>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</si>
  <si>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</si>
  <si>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</si>
  <si>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</si>
  <si>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</si>
  <si>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</si>
  <si>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</si>
  <si>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</si>
  <si>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</si>
  <si>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</si>
  <si>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</si>
  <si>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</si>
  <si>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</si>
  <si>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</si>
  <si>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</si>
  <si>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</si>
  <si>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</si>
  <si>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</si>
  <si>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</si>
  <si>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</si>
  <si>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</si>
  <si>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</si>
  <si>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</si>
  <si>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</si>
  <si>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</si>
  <si>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</si>
  <si>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</si>
  <si>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</si>
  <si>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</si>
  <si>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</si>
  <si>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</si>
  <si>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</si>
  <si>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</si>
  <si>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</si>
  <si>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</si>
  <si>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</si>
  <si>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</si>
  <si>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</si>
  <si>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</si>
  <si>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</si>
  <si>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</si>
  <si>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</si>
  <si>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</si>
  <si>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</si>
  <si>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</si>
  <si>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</si>
  <si>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</si>
  <si>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</si>
  <si>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</si>
  <si>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</si>
  <si>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</si>
  <si>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</si>
  <si>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</si>
  <si>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</si>
  <si>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</si>
  <si>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</si>
  <si>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</si>
  <si>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</si>
  <si>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</si>
  <si>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</si>
  <si>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</si>
  <si>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</si>
  <si>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</si>
  <si>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</si>
  <si>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</si>
  <si>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</si>
  <si>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</si>
  <si>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</si>
  <si>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</si>
  <si>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</si>
  <si>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</si>
  <si>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</si>
  <si>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</si>
  <si>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</si>
  <si>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</si>
  <si>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</si>
  <si>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</si>
  <si>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</si>
  <si>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</si>
  <si>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</si>
  <si>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</si>
  <si>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</si>
  <si>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</si>
  <si>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</si>
  <si>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</si>
  <si>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</si>
  <si>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</si>
  <si>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</si>
  <si>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</si>
  <si>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</si>
  <si>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</si>
  <si>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</si>
  <si>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</si>
  <si>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</si>
  <si>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</si>
  <si>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</si>
  <si>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</si>
  <si>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</si>
  <si>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</si>
  <si>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</si>
  <si>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</si>
  <si>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</si>
  <si>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</si>
  <si>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</si>
  <si>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</si>
  <si>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</si>
  <si>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</si>
  <si>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</si>
  <si>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</si>
  <si>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</si>
  <si>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</si>
  <si>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</si>
  <si>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</si>
  <si>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</si>
  <si>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</si>
  <si>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</si>
  <si>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</si>
  <si>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</si>
  <si>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</si>
  <si>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</si>
  <si>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</si>
  <si>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</si>
  <si>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</si>
  <si>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</si>
  <si>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</si>
  <si>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</si>
  <si>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</si>
  <si>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</si>
  <si>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</si>
  <si>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</si>
  <si>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</si>
  <si>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</si>
  <si>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</si>
  <si>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</si>
  <si>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</si>
  <si>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</si>
  <si>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</si>
  <si>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</si>
  <si>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</si>
  <si>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</si>
  <si>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</si>
  <si>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</si>
  <si>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</si>
  <si>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</si>
  <si>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</si>
  <si>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</si>
  <si>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</si>
  <si>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</si>
  <si>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</si>
  <si>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</si>
  <si>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</si>
  <si>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</si>
  <si>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</si>
  <si>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</si>
  <si>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</si>
  <si>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</si>
  <si>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</si>
  <si>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</si>
  <si>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</si>
  <si>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</si>
  <si>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</si>
  <si>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</si>
  <si>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</si>
  <si>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</si>
  <si>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</si>
  <si>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</si>
  <si>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</si>
  <si>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</si>
  <si>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</si>
  <si>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</si>
  <si>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</si>
  <si>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</si>
  <si>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</si>
  <si>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</si>
  <si>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</si>
  <si>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</si>
  <si>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</si>
  <si>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</si>
  <si>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</si>
  <si>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</si>
  <si>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</si>
  <si>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</si>
  <si>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</si>
  <si>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</si>
  <si>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</si>
  <si>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</si>
  <si>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</si>
  <si>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</si>
  <si>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</si>
  <si>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</si>
  <si>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</si>
  <si>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</si>
  <si>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</si>
  <si>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</si>
  <si>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</si>
  <si>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</si>
  <si>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</si>
  <si>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</si>
  <si>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</si>
  <si>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</si>
  <si>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</si>
  <si>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</si>
  <si>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</si>
  <si>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</si>
  <si>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</si>
  <si>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</si>
  <si>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</si>
  <si>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</si>
  <si>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</si>
  <si>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</si>
  <si>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</si>
  <si>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</si>
  <si>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</si>
  <si>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</si>
  <si>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</si>
  <si>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</si>
  <si>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</si>
  <si>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</si>
  <si>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</si>
  <si>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</si>
  <si>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</si>
  <si>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</si>
  <si>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</si>
  <si>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</si>
  <si>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</si>
  <si>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</si>
  <si>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</si>
  <si>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</si>
  <si>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</si>
  <si>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</si>
  <si>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</si>
  <si>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</si>
  <si>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</si>
  <si>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</si>
  <si>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</si>
  <si>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</si>
  <si>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</si>
  <si>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</si>
  <si>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</si>
  <si>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</si>
  <si>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</si>
  <si>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</si>
  <si>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</si>
  <si>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</si>
  <si>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</si>
  <si>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</si>
  <si>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</si>
  <si>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</si>
  <si>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</si>
  <si>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</si>
  <si>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</si>
  <si>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</si>
  <si>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</si>
  <si>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</si>
  <si>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</si>
  <si>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</si>
  <si>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</si>
  <si>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</si>
  <si>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</si>
  <si>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</si>
  <si>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</si>
  <si>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</si>
  <si>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</si>
  <si>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</si>
  <si>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</si>
  <si>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</si>
  <si>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</si>
  <si>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</si>
  <si>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</si>
  <si>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</si>
  <si>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</si>
  <si>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</si>
  <si>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</si>
  <si>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</si>
  <si>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</si>
  <si>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</si>
  <si>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</si>
  <si>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</si>
  <si>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</si>
  <si>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</si>
  <si>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</si>
  <si>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</si>
  <si>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</si>
  <si>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</si>
  <si>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</si>
  <si>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</si>
  <si>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</si>
  <si>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</si>
  <si>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</si>
  <si>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</si>
  <si>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</si>
  <si>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</si>
  <si>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</si>
  <si>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</si>
  <si>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</si>
  <si>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</si>
  <si>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</si>
  <si>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</si>
  <si>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</si>
  <si>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</si>
  <si>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</si>
  <si>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</si>
  <si>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</si>
  <si>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</si>
  <si>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</si>
  <si>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</si>
  <si>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</si>
  <si>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</si>
  <si>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</si>
  <si>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</si>
  <si>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</si>
  <si>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</si>
  <si>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</si>
  <si>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</si>
  <si>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</si>
  <si>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</si>
  <si>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</si>
  <si>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</si>
  <si>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</si>
  <si>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</si>
  <si>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</si>
  <si>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</si>
  <si>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</si>
  <si>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</si>
  <si>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</si>
  <si>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</si>
  <si>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</si>
  <si>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</si>
  <si>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</si>
  <si>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</si>
  <si>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</si>
  <si>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</si>
  <si>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</si>
  <si>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</si>
  <si>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</si>
  <si>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</si>
  <si>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</si>
  <si>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</si>
  <si>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</si>
  <si>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</si>
  <si>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</si>
  <si>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</si>
  <si>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</si>
  <si>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</si>
  <si>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</si>
  <si>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</si>
  <si>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</si>
  <si>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</si>
  <si>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</si>
  <si>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</si>
  <si>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</si>
  <si>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</si>
  <si>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</si>
  <si>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</si>
  <si>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</si>
  <si>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</si>
  <si>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</si>
  <si>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</si>
  <si>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</si>
  <si>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</si>
  <si>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</si>
  <si>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</si>
  <si>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</si>
  <si>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</si>
  <si>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</si>
  <si>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</si>
  <si>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</si>
  <si>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</si>
  <si>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</si>
  <si>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</si>
  <si>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</si>
  <si>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</si>
  <si>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</si>
  <si>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</si>
  <si>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</si>
  <si>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</si>
  <si>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</si>
  <si>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</si>
  <si>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</si>
  <si>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</si>
  <si>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</si>
  <si>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</si>
  <si>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</si>
  <si>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</si>
  <si>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</si>
  <si>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</si>
  <si>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</si>
  <si>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</si>
  <si>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</si>
  <si>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</si>
  <si>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</si>
  <si>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</si>
  <si>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</si>
  <si>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</si>
  <si>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</si>
  <si>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</si>
  <si>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</si>
  <si>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</si>
  <si>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</si>
  <si>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</si>
  <si>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</si>
  <si>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</si>
  <si>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</si>
  <si>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</si>
  <si>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</si>
  <si>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</si>
  <si>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</si>
  <si>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</si>
  <si>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</si>
  <si>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</si>
  <si>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</si>
  <si>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</si>
  <si>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</si>
  <si>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</si>
  <si>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</si>
  <si>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</si>
  <si>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</si>
  <si>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</si>
  <si>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</si>
  <si>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</si>
  <si>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</si>
  <si>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</si>
  <si>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</si>
  <si>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</si>
  <si>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</si>
  <si>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</si>
  <si>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</si>
  <si>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</si>
  <si>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</si>
  <si>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</si>
  <si>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</si>
  <si>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</si>
  <si>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</si>
  <si>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</si>
  <si>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</si>
  <si>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</si>
  <si>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</si>
  <si>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</si>
  <si>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</si>
  <si>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</si>
  <si>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</si>
  <si>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</si>
  <si>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</si>
  <si>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</si>
  <si>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</si>
  <si>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</si>
  <si>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</si>
  <si>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</si>
  <si>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</si>
  <si>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</si>
  <si>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</si>
  <si>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</si>
  <si>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</si>
  <si>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</si>
  <si>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</si>
  <si>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</si>
  <si>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</si>
  <si>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</si>
  <si>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</si>
  <si>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</si>
  <si>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</si>
  <si>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</si>
  <si>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</si>
  <si>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</si>
  <si>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</si>
  <si>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</si>
  <si>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</si>
  <si>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</si>
  <si>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</si>
  <si>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</si>
  <si>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</si>
  <si>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</si>
  <si>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</si>
  <si>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</si>
  <si>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</si>
  <si>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</si>
  <si>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</si>
  <si>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</si>
  <si>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</si>
  <si>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</si>
  <si>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</si>
  <si>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</si>
  <si>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</si>
  <si>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</si>
  <si>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</si>
  <si>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</si>
  <si>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</si>
  <si>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</si>
  <si>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</si>
  <si>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</si>
  <si>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</si>
  <si>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</si>
  <si>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</si>
  <si>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</si>
  <si>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</si>
  <si>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</si>
  <si>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</si>
  <si>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</si>
  <si>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</si>
  <si>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</si>
  <si>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</si>
  <si>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</si>
  <si>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</si>
  <si>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</si>
  <si>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</si>
  <si>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</si>
  <si>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</si>
  <si>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</si>
  <si>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</si>
  <si>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</si>
  <si>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</si>
  <si>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</si>
  <si>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</si>
  <si>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</si>
  <si>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</si>
  <si>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</si>
  <si>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</si>
  <si>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</si>
  <si>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</si>
  <si>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</si>
  <si>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</si>
  <si>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</si>
  <si>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</si>
  <si>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</si>
  <si>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</si>
  <si>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</si>
  <si>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</si>
  <si>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</si>
  <si>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</si>
  <si>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</si>
  <si>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</si>
  <si>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</si>
  <si>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</si>
  <si>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</si>
  <si>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</si>
  <si>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</si>
  <si>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</si>
  <si>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</si>
  <si>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</si>
  <si>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</si>
  <si>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</si>
  <si>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</si>
  <si>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</si>
  <si>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</si>
  <si>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</si>
  <si>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</si>
  <si>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</si>
  <si>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</si>
  <si>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</si>
  <si>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</si>
  <si>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</si>
  <si>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</si>
  <si>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</si>
  <si>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</si>
  <si>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</si>
  <si>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</si>
  <si>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</si>
  <si>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</si>
  <si>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</si>
  <si>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</si>
  <si>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</si>
  <si>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</si>
  <si>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</si>
  <si>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</si>
  <si>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</si>
  <si>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</si>
  <si>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</si>
  <si>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</si>
  <si>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</si>
  <si>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</si>
  <si>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</si>
  <si>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</si>
  <si>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</si>
  <si>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</si>
  <si>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</si>
  <si>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</si>
  <si>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</si>
  <si>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</si>
  <si>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</si>
  <si>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</si>
  <si>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</si>
  <si>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</si>
  <si>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</si>
  <si>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</si>
  <si>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</si>
  <si>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</si>
  <si>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</si>
  <si>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</si>
  <si>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</si>
  <si>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</si>
  <si>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</si>
  <si>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</si>
  <si>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</si>
  <si>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</si>
  <si>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</si>
  <si>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</si>
  <si>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</si>
  <si>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</si>
  <si>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</si>
  <si>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</si>
  <si>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</si>
  <si>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</si>
  <si>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</si>
  <si>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</si>
  <si>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</si>
  <si>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</si>
  <si>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</si>
  <si>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</si>
  <si>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</si>
  <si>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</si>
  <si>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</si>
  <si>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</si>
  <si>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</si>
  <si>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</si>
  <si>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</si>
  <si>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</si>
  <si>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</si>
  <si>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</si>
  <si>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</si>
  <si>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</si>
  <si>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</si>
  <si>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</si>
  <si>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</si>
  <si>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</si>
  <si>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</si>
  <si>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</si>
  <si>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</si>
  <si>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</si>
  <si>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</si>
  <si>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</si>
  <si>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</si>
  <si>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</si>
  <si>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</si>
  <si>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</si>
  <si>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</si>
  <si>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</si>
  <si>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</si>
  <si>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</si>
  <si>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</si>
  <si>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</si>
  <si>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</si>
  <si>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</si>
  <si>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</si>
  <si>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</si>
  <si>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</si>
  <si>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</si>
  <si>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</si>
  <si>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</si>
  <si>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</si>
  <si>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</si>
  <si>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</si>
  <si>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</si>
  <si>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</si>
  <si>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</si>
  <si>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</si>
  <si>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</si>
  <si>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</si>
  <si>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</si>
  <si>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</si>
  <si>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</si>
  <si>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</si>
  <si>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</si>
  <si>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</si>
  <si>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</si>
  <si>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</si>
  <si>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</si>
  <si>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</si>
  <si>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</si>
  <si>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</si>
  <si>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</si>
  <si>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</si>
  <si>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</si>
  <si>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</si>
  <si>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</si>
  <si>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</si>
  <si>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</si>
  <si>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</si>
  <si>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</si>
  <si>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</si>
  <si>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</si>
  <si>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</si>
  <si>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</si>
  <si>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</si>
  <si>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</si>
  <si>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</si>
  <si>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</si>
  <si>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</si>
  <si>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</si>
  <si>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</si>
  <si>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</si>
  <si>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</si>
  <si>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</si>
  <si>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</si>
  <si>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</si>
  <si>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</si>
  <si>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</si>
  <si>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</si>
  <si>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</si>
  <si>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</si>
  <si>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</si>
  <si>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</si>
  <si>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</si>
  <si>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</si>
  <si>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</si>
  <si>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</si>
  <si>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</si>
  <si>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</si>
  <si>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</si>
  <si>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</si>
  <si>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</si>
  <si>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</si>
  <si>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</si>
  <si>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</si>
  <si>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</si>
  <si>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</si>
  <si>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</si>
  <si>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</si>
  <si>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</si>
  <si>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</si>
  <si>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</si>
  <si>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</si>
  <si>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</si>
  <si>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</si>
  <si>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</si>
  <si>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</si>
  <si>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</si>
  <si>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</si>
  <si>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</si>
  <si>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</si>
  <si>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</si>
  <si>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</si>
  <si>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</si>
  <si>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</si>
  <si>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</si>
  <si>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</si>
  <si>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</si>
  <si>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</si>
  <si>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</si>
  <si>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</si>
  <si>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</si>
  <si>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</si>
  <si>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</si>
  <si>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</si>
  <si>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</si>
  <si>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</si>
  <si>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</si>
  <si>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</si>
  <si>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</si>
  <si>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</si>
  <si>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</si>
  <si>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</si>
  <si>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</si>
  <si>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</si>
  <si>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</si>
  <si>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</si>
  <si>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</si>
  <si>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</si>
  <si>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</si>
  <si>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</si>
  <si>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</si>
  <si>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</si>
  <si>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</si>
  <si>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</si>
  <si>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</si>
  <si>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</si>
  <si>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</si>
  <si>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</si>
  <si>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</si>
  <si>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</si>
  <si>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</si>
  <si>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</si>
  <si>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</si>
  <si>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</si>
  <si>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</si>
  <si>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</si>
  <si>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</si>
  <si>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</si>
  <si>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</si>
  <si>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</si>
  <si>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</si>
  <si>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</si>
  <si>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</si>
  <si>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</si>
  <si>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</si>
  <si>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</si>
  <si>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</si>
  <si>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</si>
  <si>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</si>
  <si>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</si>
  <si>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</si>
  <si>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</si>
  <si>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</si>
  <si>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</si>
  <si>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</si>
  <si>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</si>
  <si>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</si>
  <si>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</si>
  <si>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</si>
  <si>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</si>
  <si>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</si>
  <si>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</si>
  <si>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</si>
  <si>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</si>
  <si>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</si>
  <si>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</si>
  <si>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</si>
  <si>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</si>
  <si>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</si>
  <si>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</si>
  <si>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</si>
  <si>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</si>
  <si>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</si>
  <si>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</si>
  <si>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</si>
  <si>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</si>
  <si>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</si>
  <si>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</si>
  <si>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</si>
  <si>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</si>
  <si>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</si>
  <si>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</si>
  <si>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</si>
  <si>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</si>
  <si>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</si>
  <si>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</si>
  <si>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</si>
  <si>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</si>
  <si>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</si>
  <si>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</si>
  <si>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</si>
  <si>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</si>
  <si>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</si>
  <si>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</si>
  <si>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</si>
  <si>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</si>
  <si>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</si>
  <si>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</si>
  <si>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</si>
  <si>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</si>
  <si>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</si>
  <si>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</si>
  <si>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</si>
  <si>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</si>
  <si>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</si>
  <si>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</si>
  <si>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</si>
  <si>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</si>
  <si>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</si>
  <si>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</si>
  <si>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</si>
  <si>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</si>
  <si>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</si>
  <si>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</si>
  <si>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</si>
  <si>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</si>
  <si>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</si>
  <si>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</si>
  <si>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</si>
  <si>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</si>
  <si>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</si>
  <si>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</si>
  <si>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</si>
  <si>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</si>
  <si>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</si>
  <si>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</si>
  <si>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</si>
  <si>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</si>
  <si>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</si>
  <si>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</si>
  <si>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</si>
  <si>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</si>
  <si>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</si>
  <si>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</si>
  <si>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</si>
  <si>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</si>
  <si>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</si>
  <si>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</si>
  <si>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</si>
  <si>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</si>
  <si>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</si>
  <si>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</si>
  <si>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</si>
  <si>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</si>
  <si>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</si>
  <si>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</si>
  <si>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</si>
  <si>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</si>
  <si>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</si>
  <si>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</si>
  <si>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</si>
  <si>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</si>
  <si>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</si>
  <si>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</si>
  <si>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</si>
  <si>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</si>
  <si>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</si>
  <si>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</si>
  <si>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</si>
  <si>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</si>
  <si>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</si>
  <si>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</si>
  <si>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</si>
  <si>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</si>
  <si>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</si>
  <si>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</si>
  <si>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</si>
  <si>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</si>
  <si>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</si>
  <si>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</si>
  <si>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</si>
  <si>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</si>
  <si>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</si>
  <si>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</si>
  <si>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</si>
  <si>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</si>
  <si>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</si>
  <si>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</si>
  <si>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</si>
  <si>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</si>
  <si>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</si>
  <si>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</si>
  <si>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</si>
  <si>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</si>
  <si>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</si>
  <si>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</si>
  <si>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</si>
  <si>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</si>
  <si>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</si>
  <si>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</si>
  <si>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</si>
  <si>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</si>
  <si>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</si>
  <si>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</si>
  <si>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</si>
  <si>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</si>
  <si>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</si>
  <si>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</si>
  <si>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</si>
  <si>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</si>
  <si>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</si>
  <si>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</si>
  <si>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</si>
  <si>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</si>
  <si>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</si>
  <si>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</si>
  <si>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</si>
  <si>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</si>
  <si>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</si>
  <si>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</si>
  <si>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</si>
  <si>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</si>
  <si>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</si>
  <si>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</si>
  <si>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</si>
  <si>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</si>
  <si>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</si>
  <si>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</si>
  <si>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</si>
  <si>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</si>
  <si>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</si>
  <si>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</si>
  <si>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</si>
  <si>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</si>
  <si>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</si>
  <si>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</si>
  <si>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</si>
  <si>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</si>
  <si>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</si>
  <si>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</si>
  <si>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</si>
  <si>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</si>
  <si>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</si>
  <si>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</si>
  <si>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</si>
  <si>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</si>
  <si>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</si>
  <si>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</si>
  <si>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</si>
  <si>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</si>
  <si>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</si>
  <si>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</si>
  <si>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</si>
  <si>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</si>
  <si>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</si>
  <si>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</si>
  <si>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</si>
  <si>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</si>
  <si>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</si>
  <si>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</si>
  <si>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</si>
  <si>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</si>
  <si>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</si>
  <si>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</si>
  <si>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</si>
  <si>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</si>
  <si>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</si>
  <si>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</si>
  <si>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</si>
  <si>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</si>
  <si>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</si>
  <si>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</si>
  <si>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</si>
  <si>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</si>
  <si>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</si>
  <si>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</si>
  <si>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</si>
  <si>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</si>
  <si>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</si>
  <si>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</si>
  <si>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</si>
  <si>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</si>
  <si>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</si>
  <si>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</si>
  <si>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</si>
  <si>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</si>
  <si>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</si>
  <si>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</si>
  <si>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</si>
  <si>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</si>
  <si>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</si>
  <si>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</si>
  <si>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</si>
  <si>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</si>
  <si>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</si>
  <si>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</si>
  <si>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</si>
  <si>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</si>
  <si>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</si>
  <si>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</si>
  <si>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</si>
  <si>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</si>
  <si>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</si>
  <si>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</si>
  <si>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</si>
  <si>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</si>
  <si>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</si>
  <si>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</si>
  <si>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</si>
  <si>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</si>
  <si>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</si>
  <si>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</si>
  <si>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</si>
  <si>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</si>
  <si>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</si>
  <si>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</si>
  <si>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</si>
  <si>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</si>
  <si>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</si>
  <si>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</si>
  <si>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</si>
  <si>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</si>
  <si>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</si>
  <si>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</si>
  <si>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</si>
  <si>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</si>
  <si>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</si>
  <si>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</si>
  <si>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</si>
  <si>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</si>
  <si>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</si>
  <si>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</si>
  <si>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</si>
  <si>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</si>
  <si>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</si>
  <si>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</si>
  <si>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</si>
  <si>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</si>
  <si>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</si>
  <si>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</si>
  <si>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</si>
  <si>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</si>
  <si>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</si>
  <si>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</si>
  <si>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</si>
  <si>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</si>
  <si>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</si>
  <si>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</si>
  <si>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</si>
  <si>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</si>
  <si>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</si>
  <si>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</si>
  <si>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</si>
  <si>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</si>
  <si>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</si>
  <si>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</si>
  <si>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</si>
  <si>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</si>
  <si>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</si>
  <si>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</si>
  <si>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</si>
  <si>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</si>
  <si>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</si>
  <si>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</si>
  <si>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</si>
  <si>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</si>
  <si>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</si>
  <si>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</si>
  <si>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</si>
  <si>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</si>
  <si>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</si>
  <si>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</si>
  <si>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</si>
  <si>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</si>
  <si>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</si>
  <si>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</si>
  <si>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</si>
  <si>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</si>
  <si>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</si>
  <si>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</si>
  <si>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</si>
  <si>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</si>
  <si>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</si>
  <si>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</si>
  <si>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</si>
  <si>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</si>
  <si>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</si>
  <si>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</si>
  <si>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</si>
  <si>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</si>
  <si>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</si>
  <si>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</si>
  <si>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</si>
  <si>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</si>
  <si>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</si>
  <si>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</si>
  <si>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</si>
  <si>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</si>
  <si>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</si>
  <si>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</si>
  <si>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</si>
  <si>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</si>
  <si>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</si>
  <si>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</si>
  <si>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</si>
  <si>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</si>
  <si>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</si>
  <si>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</si>
  <si>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</si>
  <si>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</si>
  <si>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</si>
  <si>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</si>
  <si>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</si>
  <si>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</si>
  <si>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</si>
  <si>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</si>
  <si>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</si>
  <si>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</si>
  <si>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</si>
  <si>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</si>
  <si>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</si>
  <si>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</si>
  <si>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</si>
  <si>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</si>
  <si>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</si>
  <si>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</si>
  <si>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</si>
  <si>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</si>
  <si>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</si>
  <si>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</si>
  <si>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</si>
  <si>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</si>
  <si>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</si>
  <si>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</si>
  <si>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</si>
  <si>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</si>
  <si>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</si>
  <si>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</si>
  <si>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</si>
  <si>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</si>
  <si>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</si>
  <si>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</si>
  <si>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</si>
  <si>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</si>
  <si>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</si>
  <si>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</si>
  <si>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</si>
  <si>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</si>
  <si>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</si>
  <si>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</si>
  <si>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</si>
  <si>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</si>
  <si>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</si>
  <si>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</si>
  <si>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</si>
  <si>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</si>
  <si>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</si>
  <si>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</si>
  <si>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</si>
  <si>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</si>
  <si>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</si>
  <si>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</si>
  <si>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</si>
  <si>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</si>
  <si>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</si>
  <si>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</si>
  <si>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</si>
  <si>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</si>
  <si>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</si>
  <si>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</si>
  <si>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</si>
  <si>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</si>
  <si>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</si>
  <si>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</si>
  <si>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</si>
  <si>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</si>
  <si>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</si>
  <si>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</si>
  <si>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</si>
  <si>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</si>
  <si>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</si>
  <si>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</si>
  <si>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</si>
  <si>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</si>
  <si>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</si>
  <si>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</si>
  <si>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</si>
  <si>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</si>
  <si>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</si>
  <si>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</si>
  <si>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</si>
  <si>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</si>
  <si>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</si>
  <si>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</si>
  <si>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</si>
  <si>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</si>
  <si>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</si>
  <si>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</si>
  <si>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</si>
  <si>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</si>
  <si>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</si>
  <si>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</si>
  <si>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</si>
  <si>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</si>
  <si>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</si>
  <si>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</si>
  <si>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</si>
  <si>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</si>
  <si>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</si>
  <si>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</si>
  <si>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</si>
  <si>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</si>
  <si>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</si>
  <si>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</si>
  <si>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</si>
  <si>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</si>
  <si>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</si>
  <si>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</si>
  <si>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</si>
  <si>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</si>
  <si>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</si>
  <si>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</si>
  <si>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</si>
  <si>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</si>
  <si>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</si>
  <si>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</si>
  <si>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</si>
  <si>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</si>
  <si>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</si>
  <si>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</si>
  <si>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</si>
  <si>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</si>
  <si>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</si>
  <si>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</si>
  <si>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</si>
  <si>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</si>
  <si>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</si>
  <si>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</si>
  <si>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</si>
  <si>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</si>
  <si>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</si>
  <si>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</si>
  <si>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</si>
  <si>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</si>
  <si>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</si>
  <si>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</si>
  <si>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</si>
  <si>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</si>
  <si>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</si>
  <si>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</si>
  <si>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</si>
  <si>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</si>
  <si>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</si>
  <si>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</si>
  <si>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</si>
  <si>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</si>
  <si>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</si>
  <si>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</si>
  <si>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</si>
  <si>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</si>
  <si>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</si>
  <si>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</si>
  <si>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</si>
  <si>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</si>
  <si>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</si>
  <si>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</si>
  <si>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</si>
  <si>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</si>
  <si>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</si>
  <si>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</si>
  <si>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</si>
  <si>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</si>
  <si>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</si>
  <si>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</si>
  <si>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</si>
  <si>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</si>
  <si>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</si>
  <si>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</si>
  <si>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</si>
  <si>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</si>
  <si>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</si>
  <si>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</si>
  <si>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</si>
  <si>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</si>
  <si>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</si>
  <si>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</si>
  <si>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</si>
  <si>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</si>
  <si>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</si>
  <si>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</si>
  <si>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</si>
  <si>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</si>
  <si>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</si>
  <si>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</si>
  <si>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</si>
  <si>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</si>
  <si>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</si>
  <si>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</si>
  <si>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</si>
  <si>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</si>
  <si>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</si>
  <si>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</si>
  <si>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</si>
  <si>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</si>
  <si>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</si>
  <si>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</si>
  <si>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</si>
  <si>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</si>
  <si>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</si>
  <si>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</si>
  <si>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</si>
  <si>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</si>
  <si>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</si>
  <si>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</si>
  <si>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</si>
  <si>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</si>
  <si>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</si>
  <si>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</si>
  <si>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</si>
  <si>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</si>
  <si>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</si>
  <si>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</si>
  <si>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</si>
  <si>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</si>
  <si>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</si>
  <si>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</si>
  <si>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</si>
  <si>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</si>
  <si>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</si>
  <si>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</si>
  <si>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</si>
  <si>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</si>
  <si>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</si>
  <si>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</si>
  <si>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</si>
  <si>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</si>
  <si>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</si>
  <si>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</si>
  <si>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</si>
  <si>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</si>
  <si>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</si>
  <si>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</si>
  <si>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</si>
  <si>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</si>
  <si>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</si>
  <si>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</si>
  <si>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</si>
  <si>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</si>
  <si>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</si>
  <si>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</si>
  <si>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</si>
  <si>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</si>
  <si>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</si>
  <si>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</si>
  <si>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</si>
  <si>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</si>
  <si>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</si>
  <si>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</si>
  <si>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</si>
  <si>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</si>
  <si>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</si>
  <si>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</si>
  <si>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</si>
  <si>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</si>
  <si>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</si>
  <si>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</si>
  <si>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</si>
  <si>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</si>
  <si>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</si>
  <si>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</si>
  <si>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</si>
  <si>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</si>
  <si>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</si>
  <si>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</si>
  <si>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</si>
  <si>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</si>
  <si>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</si>
  <si>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</si>
  <si>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</si>
  <si>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</si>
  <si>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</si>
  <si>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</si>
  <si>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</si>
  <si>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</si>
  <si>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</si>
  <si>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</si>
  <si>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</si>
  <si>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</si>
  <si>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</si>
  <si>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</si>
  <si>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</si>
  <si>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</si>
  <si>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</si>
  <si>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</si>
  <si>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</si>
  <si>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</si>
  <si>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</si>
  <si>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</si>
  <si>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</si>
  <si>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</si>
  <si>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</si>
  <si>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</si>
  <si>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</si>
  <si>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</si>
  <si>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</si>
  <si>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</si>
  <si>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</si>
  <si>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</si>
  <si>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</si>
  <si>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</si>
  <si>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</si>
  <si>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</si>
  <si>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</si>
  <si>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</si>
  <si>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</si>
  <si>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</si>
  <si>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</si>
  <si>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</si>
  <si>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</si>
  <si>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</si>
  <si>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</si>
  <si>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</si>
  <si>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</si>
  <si>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</si>
  <si>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</si>
  <si>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</si>
  <si>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</si>
  <si>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</si>
  <si>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</si>
  <si>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</si>
  <si>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</si>
  <si>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</si>
  <si>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</si>
  <si>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</si>
  <si>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</si>
  <si>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</si>
  <si>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</si>
  <si>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</si>
  <si>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</si>
  <si>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</si>
  <si>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</si>
  <si>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</si>
  <si>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</si>
  <si>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</si>
  <si>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</si>
  <si>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</si>
  <si>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</si>
  <si>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</si>
  <si>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</si>
  <si>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</si>
  <si>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</si>
  <si>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</si>
  <si>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</si>
  <si>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</si>
  <si>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</si>
  <si>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</si>
  <si>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</si>
  <si>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</si>
  <si>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</si>
  <si>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</si>
  <si>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</si>
  <si>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</si>
  <si>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</si>
  <si>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</si>
  <si>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</si>
  <si>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</si>
  <si>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</si>
  <si>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</si>
  <si>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</si>
  <si>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</si>
  <si>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</si>
  <si>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</si>
  <si>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</si>
  <si>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</si>
  <si>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</si>
  <si>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</si>
  <si>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</si>
  <si>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</si>
  <si>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</si>
  <si>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</si>
  <si>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</si>
  <si>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</si>
  <si>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</si>
  <si>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</si>
  <si>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</si>
  <si>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</si>
  <si>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</si>
  <si>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</si>
  <si>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</si>
  <si>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</si>
  <si>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</si>
  <si>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</si>
  <si>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</si>
  <si>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</si>
  <si>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</si>
  <si>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</si>
  <si>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</si>
  <si>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</si>
  <si>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</si>
  <si>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</si>
  <si>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</si>
  <si>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</si>
  <si>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</si>
  <si>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</si>
  <si>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</si>
  <si>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</si>
  <si>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</si>
  <si>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</si>
  <si>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</si>
  <si>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</si>
  <si>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</si>
  <si>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</si>
  <si>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</si>
  <si>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</si>
  <si>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</si>
  <si>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</si>
  <si>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</si>
  <si>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</si>
  <si>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</si>
  <si>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</si>
  <si>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</si>
  <si>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</si>
  <si>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</si>
  <si>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</si>
  <si>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</si>
  <si>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</si>
  <si>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</si>
  <si>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</si>
  <si>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</si>
  <si>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</si>
  <si>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</si>
  <si>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</si>
  <si>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</si>
  <si>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</si>
  <si>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</si>
  <si>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</si>
  <si>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</si>
  <si>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</si>
  <si>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</si>
  <si>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</si>
  <si>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</si>
  <si>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</si>
  <si>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</si>
  <si>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</si>
  <si>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</si>
  <si>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</si>
  <si>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</si>
  <si>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</si>
  <si>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</si>
  <si>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</si>
  <si>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</si>
  <si>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</si>
  <si>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</si>
  <si>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</si>
  <si>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</si>
  <si>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</si>
  <si>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</si>
  <si>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</si>
  <si>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</si>
  <si>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</si>
  <si>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</si>
  <si>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</si>
  <si>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</si>
  <si>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</si>
  <si>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</si>
  <si>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</si>
  <si>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</si>
  <si>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</si>
  <si>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</si>
  <si>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</si>
  <si>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</si>
  <si>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</si>
  <si>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</si>
  <si>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</si>
  <si>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</si>
  <si>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</si>
  <si>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</si>
  <si>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</si>
  <si>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</si>
  <si>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</si>
  <si>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</si>
  <si>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</si>
  <si>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</si>
  <si>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</si>
  <si>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</si>
  <si>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</si>
  <si>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</si>
  <si>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</si>
  <si>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</si>
  <si>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</si>
  <si>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</si>
  <si>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</si>
  <si>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</si>
  <si>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</si>
  <si>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</si>
  <si>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</si>
  <si>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</si>
  <si>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</si>
  <si>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</si>
  <si>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</si>
  <si>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</si>
  <si>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</si>
  <si>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</si>
  <si>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</si>
  <si>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</si>
  <si>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</si>
  <si>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</si>
  <si>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</si>
  <si>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</si>
  <si>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</si>
  <si>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</si>
  <si>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</si>
  <si>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</si>
  <si>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</si>
  <si>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</si>
  <si>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</si>
  <si>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</si>
  <si>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</si>
  <si>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</si>
  <si>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</si>
  <si>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</si>
  <si>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</si>
  <si>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</si>
  <si>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</si>
  <si>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</si>
  <si>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</si>
  <si>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</si>
  <si>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</si>
  <si>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</si>
  <si>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</si>
  <si>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</si>
  <si>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</si>
  <si>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</si>
  <si>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</si>
  <si>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</si>
  <si>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</si>
  <si>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</si>
  <si>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</si>
  <si>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</si>
  <si>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</si>
  <si>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</si>
  <si>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</si>
  <si>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</si>
  <si>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</si>
  <si>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</si>
  <si>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</si>
  <si>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</si>
  <si>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</si>
  <si>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</si>
  <si>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</si>
  <si>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</si>
  <si>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</si>
  <si>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</si>
  <si>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</si>
  <si>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</si>
  <si>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</si>
  <si>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</si>
  <si>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</si>
  <si>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</si>
  <si>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</si>
  <si>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</si>
  <si>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</si>
  <si>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</si>
  <si>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</si>
  <si>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</si>
  <si>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</si>
  <si>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</si>
  <si>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</si>
  <si>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</si>
  <si>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</si>
  <si>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</si>
  <si>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</si>
  <si>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</si>
  <si>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</si>
  <si>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</si>
  <si>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</si>
  <si>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</si>
  <si>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</si>
  <si>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</si>
  <si>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</si>
  <si>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</si>
  <si>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</si>
  <si>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</si>
  <si>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</si>
  <si>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</si>
  <si>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</si>
  <si>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</si>
  <si>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</si>
  <si>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</si>
  <si>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</si>
  <si>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</si>
  <si>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</si>
  <si>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</si>
  <si>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</si>
  <si>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</si>
  <si>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</si>
  <si>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</si>
  <si>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</si>
  <si>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</si>
  <si>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</si>
  <si>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</si>
  <si>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</si>
  <si>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</si>
  <si>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</si>
  <si>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</si>
  <si>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</si>
  <si>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</si>
  <si>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</si>
  <si>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</si>
  <si>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</si>
  <si>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</si>
  <si>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</si>
  <si>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</si>
  <si>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</si>
  <si>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</si>
  <si>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</si>
  <si>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</si>
  <si>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</si>
  <si>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</si>
  <si>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</si>
  <si>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</si>
  <si>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</si>
  <si>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</si>
  <si>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</si>
  <si>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</si>
  <si>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</si>
  <si>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</si>
  <si>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</si>
  <si>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</si>
  <si>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</si>
  <si>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</si>
  <si>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</si>
  <si>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</si>
  <si>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</si>
  <si>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</si>
  <si>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</si>
  <si>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</si>
  <si>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</si>
  <si>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</si>
  <si>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</si>
  <si>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</si>
  <si>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</si>
  <si>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</si>
  <si>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</si>
  <si>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</si>
  <si>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</si>
  <si>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</si>
  <si>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</si>
  <si>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</si>
  <si>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</si>
  <si>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</si>
  <si>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</si>
  <si>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</si>
  <si>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</si>
  <si>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</si>
  <si>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</si>
  <si>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</si>
  <si>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</si>
  <si>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</si>
  <si>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</si>
  <si>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</si>
  <si>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</si>
  <si>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</si>
  <si>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</si>
  <si>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</si>
  <si>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</si>
  <si>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</si>
  <si>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</si>
  <si>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</si>
  <si>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</si>
  <si>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</si>
  <si>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</si>
  <si>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</si>
  <si>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</si>
  <si>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</si>
  <si>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</si>
  <si>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</si>
  <si>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</si>
  <si>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</si>
  <si>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</si>
  <si>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</si>
  <si>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</si>
  <si>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</si>
  <si>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</si>
  <si>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</si>
  <si>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</si>
  <si>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</si>
  <si>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</si>
  <si>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</si>
  <si>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</si>
  <si>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</si>
  <si>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</si>
  <si>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</si>
  <si>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</si>
  <si>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</si>
  <si>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</si>
  <si>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</si>
  <si>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</si>
  <si>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</si>
  <si>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</si>
  <si>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</si>
  <si>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</si>
  <si>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</si>
  <si>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</si>
  <si>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</si>
  <si>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</si>
  <si>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</si>
  <si>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</si>
  <si>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</si>
  <si>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</si>
  <si>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</si>
  <si>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</si>
  <si>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</si>
  <si>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</si>
  <si>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</si>
  <si>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</si>
  <si>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</si>
  <si>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</si>
  <si>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</si>
  <si>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</si>
  <si>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</si>
  <si>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</si>
  <si>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</si>
  <si>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</si>
  <si>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</si>
  <si>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</si>
  <si>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</si>
  <si>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</si>
  <si>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</si>
  <si>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</si>
  <si>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</si>
  <si>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</si>
  <si>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</si>
  <si>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</si>
  <si>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</si>
  <si>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</si>
  <si>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</si>
  <si>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</si>
  <si>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</si>
  <si>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</si>
  <si>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</si>
  <si>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</si>
  <si>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</si>
  <si>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</si>
  <si>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</si>
  <si>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</si>
  <si>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</si>
  <si>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</si>
  <si>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</si>
  <si>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</si>
  <si>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</si>
  <si>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</si>
  <si>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</si>
  <si>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</si>
  <si>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</si>
  <si>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</si>
  <si>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</si>
  <si>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</si>
  <si>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</si>
  <si>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</si>
  <si>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</si>
  <si>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</si>
  <si>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</si>
  <si>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</si>
  <si>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</si>
  <si>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</si>
  <si>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</si>
  <si>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</si>
  <si>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</si>
  <si>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</si>
  <si>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</si>
  <si>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</si>
  <si>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</si>
  <si>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</si>
  <si>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</si>
  <si>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</si>
  <si>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</si>
  <si>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</si>
  <si>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</si>
  <si>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</si>
  <si>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</si>
  <si>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</si>
  <si>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</si>
  <si>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</si>
  <si>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</si>
  <si>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</si>
  <si>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</si>
  <si>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</si>
  <si>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</si>
  <si>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</si>
  <si>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</si>
  <si>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</si>
  <si>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</si>
  <si>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</si>
  <si>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</si>
  <si>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</si>
  <si>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</si>
  <si>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</si>
  <si>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</si>
  <si>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</si>
  <si>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</si>
  <si>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</si>
  <si>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</si>
  <si>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</si>
  <si>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</si>
  <si>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</si>
  <si>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</si>
  <si>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</si>
  <si>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</si>
  <si>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</si>
  <si>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</si>
  <si>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</si>
  <si>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</si>
  <si>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</si>
  <si>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</si>
  <si>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</si>
  <si>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</si>
  <si>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</si>
  <si>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</si>
  <si>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</si>
  <si>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</si>
  <si>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</si>
  <si>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</si>
  <si>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</si>
  <si>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</si>
  <si>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</si>
  <si>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</si>
  <si>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</si>
  <si>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</si>
  <si>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</si>
  <si>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</si>
  <si>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</si>
  <si>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</si>
  <si>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</si>
  <si>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</si>
  <si>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</si>
  <si>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</si>
  <si>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</si>
  <si>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</si>
  <si>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</si>
  <si>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</si>
  <si>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</si>
  <si>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</si>
  <si>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</si>
  <si>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</si>
  <si>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</si>
  <si>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</si>
  <si>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</si>
  <si>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</si>
  <si>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</si>
  <si>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</si>
  <si>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</si>
  <si>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</si>
  <si>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</si>
  <si>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</si>
  <si>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</si>
  <si>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</si>
  <si>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</si>
  <si>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</si>
  <si>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</si>
  <si>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</si>
  <si>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</si>
  <si>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</si>
  <si>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</si>
  <si>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</si>
  <si>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</si>
  <si>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</si>
  <si>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</si>
  <si>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</si>
  <si>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</si>
  <si>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</si>
  <si>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</si>
  <si>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</si>
  <si>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</si>
  <si>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</si>
  <si>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</si>
  <si>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</si>
  <si>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</si>
  <si>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</si>
  <si>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</si>
  <si>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</si>
  <si>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</si>
  <si>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</si>
  <si>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</si>
  <si>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</si>
  <si>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</si>
  <si>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</si>
  <si>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</si>
  <si>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</si>
  <si>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</si>
  <si>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</si>
  <si>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</si>
  <si>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</si>
  <si>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</si>
  <si>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</si>
  <si>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</si>
  <si>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</si>
  <si>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</si>
  <si>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</si>
  <si>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</si>
  <si>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</si>
  <si>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</si>
  <si>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</si>
  <si>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</si>
  <si>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</si>
  <si>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</si>
  <si>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</si>
  <si>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</si>
  <si>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</si>
  <si>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</si>
  <si>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</si>
  <si>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</si>
  <si>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</si>
  <si>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</si>
  <si>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</si>
  <si>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</si>
  <si>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</si>
  <si>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</si>
  <si>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</si>
  <si>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</si>
  <si>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</si>
  <si>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</si>
  <si>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</si>
  <si>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</si>
  <si>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</si>
  <si>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</si>
  <si>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</si>
  <si>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</si>
  <si>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</si>
  <si>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</si>
  <si>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</si>
  <si>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</si>
  <si>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</si>
  <si>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</si>
  <si>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</si>
  <si>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</si>
  <si>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</si>
  <si>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</si>
  <si>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</si>
  <si>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</si>
  <si>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</si>
  <si>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</si>
  <si>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</si>
  <si>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</si>
  <si>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</si>
  <si>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</si>
  <si>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</si>
  <si>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</si>
  <si>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</si>
  <si>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</si>
  <si>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</si>
  <si>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</si>
  <si>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</si>
  <si>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</si>
  <si>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</si>
  <si>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</si>
  <si>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</si>
  <si>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</si>
  <si>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</si>
  <si>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</si>
  <si>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</si>
  <si>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</si>
  <si>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</si>
  <si>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</si>
  <si>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</si>
  <si>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</si>
  <si>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</si>
  <si>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</si>
  <si>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</si>
  <si>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</si>
  <si>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</si>
  <si>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</si>
  <si>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</si>
  <si>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</si>
  <si>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</si>
  <si>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</si>
  <si>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</si>
  <si>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</si>
  <si>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</si>
  <si>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</si>
  <si>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</si>
  <si>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</si>
  <si>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</si>
  <si>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</si>
  <si>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</si>
  <si>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</si>
  <si>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</si>
  <si>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</si>
  <si>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</si>
  <si>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</si>
  <si>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</si>
  <si>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</si>
  <si>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</si>
  <si>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</si>
  <si>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</si>
  <si>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</si>
  <si>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</si>
  <si>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</si>
  <si>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</si>
  <si>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</si>
  <si>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</si>
  <si>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</si>
  <si>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</si>
  <si>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</si>
  <si>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</si>
  <si>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</si>
  <si>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</si>
  <si>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</si>
  <si>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</si>
  <si>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</si>
  <si>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</si>
  <si>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</si>
  <si>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</si>
  <si>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</si>
  <si>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</si>
  <si>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</si>
  <si>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</si>
  <si>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</si>
  <si>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</si>
  <si>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</si>
  <si>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</si>
  <si>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</si>
  <si>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</si>
  <si>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</si>
  <si>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</si>
  <si>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</si>
  <si>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</si>
  <si>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</si>
  <si>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</si>
  <si>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</si>
  <si>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</si>
  <si>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</si>
  <si>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</si>
  <si>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</si>
  <si>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</si>
  <si>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</si>
  <si>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</si>
  <si>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</si>
  <si>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</si>
  <si>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</si>
  <si>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</si>
  <si>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</si>
  <si>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</si>
  <si>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</si>
  <si>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</si>
  <si>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</si>
  <si>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</si>
  <si>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</si>
  <si>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</si>
  <si>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</si>
  <si>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</si>
  <si>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</si>
  <si>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</si>
  <si>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</si>
  <si>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</si>
  <si>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</si>
  <si>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</si>
  <si>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</si>
  <si>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</si>
  <si>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</si>
  <si>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</si>
  <si>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</si>
  <si>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</si>
  <si>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</si>
  <si>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</si>
  <si>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</si>
  <si>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</si>
  <si>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</si>
  <si>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</si>
  <si>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</si>
  <si>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</si>
  <si>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</si>
  <si>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</si>
  <si>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</si>
  <si>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</si>
  <si>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</si>
  <si>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</si>
  <si>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</si>
  <si>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</si>
  <si>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</si>
  <si>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</si>
  <si>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</si>
  <si>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</si>
  <si>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</si>
  <si>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</si>
  <si>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</si>
  <si>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</si>
  <si>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</si>
  <si>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</si>
  <si>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</si>
  <si>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</si>
  <si>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</si>
  <si>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</si>
  <si>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</si>
  <si>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</si>
  <si>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</si>
  <si>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</si>
  <si>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</si>
  <si>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</si>
  <si>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</si>
  <si>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</si>
  <si>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</si>
  <si>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</si>
  <si>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</si>
  <si>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</si>
  <si>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</si>
  <si>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</si>
  <si>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</si>
  <si>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</si>
  <si>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</si>
  <si>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</si>
  <si>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</si>
  <si>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</si>
  <si>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</si>
  <si>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</si>
  <si>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</si>
  <si>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</si>
  <si>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</si>
  <si>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</si>
  <si>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</si>
  <si>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</si>
  <si>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</si>
  <si>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</si>
  <si>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</si>
  <si>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</si>
  <si>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</si>
  <si>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</si>
  <si>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</si>
  <si>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</si>
  <si>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</si>
  <si>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</si>
  <si>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</si>
  <si>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</si>
  <si>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</si>
  <si>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</si>
  <si>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</si>
  <si>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</si>
  <si>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</si>
  <si>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</si>
  <si>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</si>
  <si>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</si>
  <si>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</si>
  <si>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</si>
  <si>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</si>
  <si>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</si>
  <si>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</si>
  <si>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</si>
  <si>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</si>
  <si>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</si>
  <si>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</si>
  <si>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</si>
  <si>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</si>
  <si>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</si>
  <si>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</si>
  <si>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</si>
  <si>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</si>
  <si>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</si>
  <si>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</si>
  <si>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</si>
  <si>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</si>
  <si>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</si>
  <si>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</si>
  <si>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</si>
  <si>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</si>
  <si>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</si>
  <si>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</si>
  <si>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</si>
  <si>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</si>
  <si>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</si>
  <si>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</si>
  <si>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</si>
  <si>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</si>
  <si>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</si>
  <si>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</si>
  <si>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</si>
  <si>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</si>
  <si>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</si>
  <si>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</si>
  <si>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</si>
  <si>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</si>
  <si>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</si>
  <si>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</si>
  <si>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</si>
  <si>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</si>
  <si>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</si>
  <si>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</si>
  <si>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</si>
  <si>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</si>
  <si>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</si>
  <si>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</si>
  <si>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</si>
  <si>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</si>
  <si>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</si>
  <si>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</si>
  <si>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</si>
  <si>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</si>
  <si>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</si>
  <si>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</si>
  <si>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</si>
  <si>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</si>
  <si>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</si>
  <si>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</si>
  <si>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</si>
  <si>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</si>
  <si>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</si>
  <si>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</si>
  <si>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</si>
  <si>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</si>
  <si>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</si>
  <si>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</si>
  <si>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</si>
  <si>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</si>
  <si>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</si>
  <si>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</si>
  <si>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</si>
  <si>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</si>
  <si>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</si>
  <si>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</si>
  <si>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</si>
  <si>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</si>
  <si>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</si>
  <si>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</si>
  <si>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</si>
  <si>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</si>
  <si>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</si>
  <si>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</si>
  <si>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</si>
  <si>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</si>
  <si>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</si>
  <si>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</si>
  <si>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</si>
  <si>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</si>
  <si>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</si>
  <si>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</si>
  <si>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</si>
  <si>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</si>
  <si>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</si>
  <si>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</si>
  <si>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</si>
  <si>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</si>
  <si>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</si>
  <si>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</si>
  <si>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</si>
  <si>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</si>
  <si>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</si>
  <si>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</si>
  <si>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</si>
  <si>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</si>
  <si>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</si>
  <si>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</si>
  <si>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</si>
  <si>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</si>
  <si>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</si>
  <si>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</si>
  <si>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</si>
  <si>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</si>
  <si>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</si>
  <si>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</si>
  <si>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</si>
  <si>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</si>
  <si>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</si>
  <si>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</si>
  <si>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</si>
  <si>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</si>
  <si>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</si>
  <si>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</si>
  <si>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</si>
  <si>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</si>
  <si>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</si>
  <si>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</si>
  <si>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</si>
  <si>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</si>
  <si>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</si>
  <si>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</si>
  <si>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</si>
  <si>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</si>
  <si>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</si>
  <si>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</si>
  <si>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</si>
  <si>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</si>
  <si>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</si>
  <si>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</si>
  <si>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</si>
  <si>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</si>
  <si>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</si>
  <si>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</si>
  <si>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</si>
  <si>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</si>
  <si>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</si>
  <si>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</si>
  <si>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</si>
  <si>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</si>
  <si>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</si>
  <si>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</si>
  <si>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</si>
  <si>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</si>
  <si>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</si>
  <si>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</si>
  <si>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</si>
  <si>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</si>
  <si>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</si>
  <si>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</si>
  <si>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</si>
  <si>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</si>
  <si>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</si>
  <si>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</si>
  <si>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</si>
  <si>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</si>
  <si>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</si>
  <si>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</si>
  <si>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</si>
  <si>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</si>
  <si>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</si>
  <si>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</si>
  <si>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</si>
  <si>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</si>
  <si>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</si>
  <si>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</si>
  <si>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</si>
  <si>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</si>
  <si>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</si>
  <si>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</si>
  <si>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</si>
  <si>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</si>
  <si>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</si>
  <si>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</si>
  <si>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</si>
  <si>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</si>
  <si>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</si>
  <si>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</si>
  <si>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</si>
  <si>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</si>
  <si>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</si>
  <si>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</si>
  <si>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</si>
  <si>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</si>
  <si>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</si>
  <si>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</si>
  <si>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</si>
  <si>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</si>
  <si>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</si>
  <si>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</si>
  <si>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</si>
  <si>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</si>
  <si>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</si>
  <si>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</si>
  <si>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</si>
  <si>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</si>
  <si>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</si>
  <si>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</si>
  <si>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</si>
  <si>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</si>
  <si>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</si>
  <si>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</si>
  <si>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</si>
  <si>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</si>
  <si>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</si>
  <si>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</si>
  <si>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</si>
  <si>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</si>
  <si>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</si>
  <si>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</si>
  <si>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</si>
  <si>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</si>
  <si>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</si>
  <si>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</si>
  <si>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</si>
  <si>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</si>
  <si>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</si>
  <si>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</si>
  <si>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</si>
  <si>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</si>
  <si>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</si>
  <si>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</si>
  <si>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</si>
  <si>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</si>
  <si>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</si>
  <si>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</si>
  <si>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</si>
  <si>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</si>
  <si>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</si>
  <si>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</si>
  <si>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</si>
  <si>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</si>
  <si>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</si>
  <si>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</si>
  <si>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</si>
  <si>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</si>
  <si>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</si>
  <si>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</si>
  <si>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</si>
  <si>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</si>
  <si>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</si>
  <si>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</si>
  <si>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</si>
  <si>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</si>
  <si>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</si>
  <si>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</si>
  <si>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</si>
  <si>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</si>
  <si>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</si>
  <si>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</si>
  <si>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</si>
  <si>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</si>
  <si>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</si>
  <si>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</si>
  <si>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</si>
  <si>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</si>
  <si>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</si>
  <si>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</si>
  <si>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</si>
  <si>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</si>
  <si>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</si>
  <si>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</si>
  <si>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</si>
  <si>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</si>
  <si>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</si>
  <si>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</si>
  <si>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</si>
  <si>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</si>
  <si>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</si>
  <si>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</si>
  <si>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</si>
  <si>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</si>
  <si>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</si>
  <si>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</si>
  <si>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</si>
  <si>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</si>
  <si>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</si>
  <si>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</si>
  <si>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</si>
  <si>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</si>
  <si>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</si>
  <si>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</si>
  <si>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</si>
  <si>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</si>
  <si>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</si>
  <si>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</si>
  <si>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</si>
  <si>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</si>
  <si>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</si>
  <si>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</si>
  <si>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</si>
  <si>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</si>
  <si>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</si>
  <si>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</si>
  <si>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</si>
  <si>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</si>
  <si>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</si>
  <si>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</si>
  <si>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</si>
  <si>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</si>
  <si>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</si>
  <si>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</si>
  <si>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</si>
  <si>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</si>
  <si>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</si>
  <si>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</si>
  <si>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</si>
  <si>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</si>
  <si>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</si>
  <si>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</si>
  <si>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</si>
  <si>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</si>
  <si>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</si>
  <si>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</si>
  <si>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</si>
  <si>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</si>
  <si>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</si>
  <si>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</si>
  <si>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</si>
  <si>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</si>
  <si>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</si>
  <si>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</si>
  <si>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</si>
  <si>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</si>
  <si>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</si>
  <si>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</si>
  <si>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</si>
  <si>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</si>
  <si>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</si>
  <si>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</si>
  <si>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</si>
  <si>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</si>
  <si>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</si>
  <si>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</si>
  <si>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</si>
  <si>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</si>
  <si>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</si>
  <si>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</si>
  <si>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</si>
  <si>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</si>
  <si>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</si>
  <si>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</si>
  <si>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</si>
  <si>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</si>
  <si>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</si>
  <si>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</si>
  <si>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</si>
  <si>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</si>
  <si>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</si>
  <si>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</si>
  <si>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</si>
  <si>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</si>
  <si>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</si>
  <si>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</si>
  <si>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</si>
  <si>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</si>
  <si>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</si>
  <si>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</si>
  <si>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</si>
  <si>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</si>
  <si>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</si>
  <si>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</si>
  <si>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</si>
  <si>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</si>
  <si>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</si>
  <si>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</si>
  <si>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</si>
  <si>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</si>
  <si>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</si>
  <si>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</si>
  <si>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</si>
  <si>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</si>
  <si>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</si>
  <si>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</si>
  <si>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</si>
  <si>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</si>
  <si>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</si>
  <si>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</si>
  <si>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</si>
  <si>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</si>
  <si>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</si>
  <si>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</si>
  <si>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</si>
  <si>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</si>
  <si>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</si>
  <si>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</si>
  <si>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</si>
  <si>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</si>
  <si>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</si>
  <si>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</si>
  <si>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</si>
  <si>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</si>
  <si>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</si>
  <si>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</si>
  <si>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</si>
  <si>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</si>
  <si>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</si>
  <si>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</si>
  <si>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</si>
  <si>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</si>
  <si>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</si>
  <si>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</si>
  <si>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</si>
  <si>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</si>
  <si>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</si>
  <si>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</si>
  <si>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</si>
  <si>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</si>
  <si>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</si>
  <si>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</si>
  <si>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</si>
  <si>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</si>
  <si>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</si>
  <si>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</si>
  <si>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</si>
  <si>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</si>
  <si>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</si>
  <si>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</si>
  <si>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</si>
  <si>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</si>
  <si>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</si>
  <si>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</si>
  <si>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</si>
  <si>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</si>
  <si>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</si>
  <si>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</si>
  <si>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</si>
  <si>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</si>
  <si>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</si>
  <si>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</si>
  <si>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</si>
  <si>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</si>
  <si>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</si>
  <si>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</si>
  <si>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</si>
  <si>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</si>
  <si>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</si>
  <si>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</si>
  <si>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</si>
  <si>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</si>
  <si>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</si>
  <si>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</si>
  <si>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</si>
  <si>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</si>
  <si>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</si>
  <si>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</si>
  <si>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</si>
  <si>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</si>
  <si>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</si>
  <si>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</si>
  <si>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</si>
  <si>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</si>
  <si>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</si>
  <si>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</si>
  <si>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</si>
  <si>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</si>
  <si>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</si>
  <si>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</si>
  <si>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</si>
  <si>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</si>
  <si>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</si>
  <si>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</si>
  <si>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</si>
  <si>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</si>
  <si>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</si>
  <si>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</si>
  <si>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</si>
  <si>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</si>
  <si>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</si>
  <si>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</si>
  <si>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</si>
  <si>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</si>
  <si>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</si>
  <si>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</si>
  <si>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</si>
  <si>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</si>
  <si>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</si>
  <si>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</si>
  <si>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</si>
  <si>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</si>
  <si>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</si>
  <si>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</si>
  <si>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</si>
  <si>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</si>
  <si>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</si>
  <si>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</si>
  <si>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</si>
  <si>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</si>
  <si>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</si>
  <si>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</si>
  <si>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</si>
  <si>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</si>
  <si>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</si>
  <si>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</si>
  <si>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</si>
  <si>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</si>
  <si>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</si>
  <si>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</si>
  <si>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</si>
  <si>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</si>
  <si>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</si>
  <si>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</si>
  <si>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</si>
  <si>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</si>
  <si>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</si>
  <si>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</si>
  <si>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</si>
  <si>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</si>
  <si>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</si>
  <si>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</si>
  <si>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</si>
  <si>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</si>
  <si>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</si>
  <si>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</si>
  <si>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</si>
  <si>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</si>
  <si>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</si>
  <si>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</si>
  <si>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</si>
  <si>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</si>
  <si>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</si>
  <si>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</si>
  <si>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</si>
  <si>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</si>
  <si>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</si>
  <si>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</si>
  <si>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</si>
  <si>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</si>
  <si>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</si>
  <si>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</si>
  <si>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</si>
  <si>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</si>
  <si>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</si>
  <si>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</si>
  <si>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</si>
  <si>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</si>
  <si>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</si>
  <si>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</si>
  <si>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</si>
  <si>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</si>
  <si>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</si>
  <si>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</si>
  <si>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</si>
  <si>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</si>
  <si>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</si>
  <si>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</si>
  <si>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</si>
  <si>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</si>
  <si>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</si>
  <si>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</si>
  <si>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</si>
  <si>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</si>
  <si>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</si>
  <si>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</si>
  <si>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</si>
  <si>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</si>
  <si>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</si>
  <si>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</si>
  <si>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</si>
  <si>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</si>
  <si>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</si>
  <si>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</si>
  <si>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</si>
  <si>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</si>
  <si>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</si>
  <si>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</si>
  <si>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</si>
  <si>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</si>
  <si>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</si>
  <si>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</si>
  <si>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</si>
  <si>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</si>
  <si>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</si>
  <si>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</si>
  <si>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</si>
  <si>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</si>
  <si>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</si>
  <si>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</si>
  <si>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</si>
  <si>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</si>
  <si>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</si>
  <si>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</si>
  <si>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</si>
  <si>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</si>
  <si>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</si>
  <si>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</si>
  <si>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</si>
  <si>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</si>
  <si>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</si>
  <si>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</si>
  <si>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</si>
  <si>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</si>
  <si>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</si>
  <si>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</si>
  <si>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</si>
  <si>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</si>
  <si>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</si>
  <si>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</si>
  <si>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</si>
  <si>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</si>
  <si>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</si>
  <si>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</si>
  <si>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</si>
  <si>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</si>
  <si>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</si>
  <si>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</si>
  <si>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</si>
  <si>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</si>
  <si>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</si>
  <si>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</si>
  <si>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</si>
  <si>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</si>
  <si>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</si>
  <si>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</si>
  <si>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</si>
  <si>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</si>
  <si>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</si>
  <si>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</si>
  <si>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</si>
  <si>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</si>
  <si>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</si>
  <si>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</si>
  <si>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</si>
  <si>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</si>
  <si>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</si>
  <si>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</si>
  <si>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</si>
  <si>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</si>
  <si>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</si>
  <si>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</si>
  <si>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</si>
  <si>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</si>
  <si>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</si>
  <si>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</si>
  <si>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</si>
  <si>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</si>
  <si>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</si>
  <si>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</si>
  <si>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</si>
  <si>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</si>
  <si>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</si>
  <si>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</si>
  <si>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</si>
  <si>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</si>
  <si>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</si>
  <si>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</si>
  <si>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</si>
  <si>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</si>
  <si>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</si>
  <si>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</si>
  <si>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</si>
  <si>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</si>
  <si>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</si>
  <si>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</si>
  <si>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</si>
  <si>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</si>
  <si>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</si>
  <si>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</si>
  <si>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</si>
  <si>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</si>
  <si>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</si>
  <si>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</si>
  <si>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</si>
  <si>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</si>
  <si>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</si>
  <si>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</si>
  <si>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</si>
  <si>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</si>
  <si>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</si>
  <si>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</si>
  <si>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</si>
  <si>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</si>
  <si>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</si>
  <si>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</si>
  <si>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</si>
  <si>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</si>
  <si>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</si>
  <si>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</si>
  <si>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</si>
  <si>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</si>
  <si>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</si>
  <si>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</si>
  <si>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</si>
  <si>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</si>
  <si>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</si>
  <si>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</si>
  <si>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</si>
  <si>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</si>
  <si>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</si>
  <si>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</si>
  <si>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</si>
  <si>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</si>
  <si>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</si>
  <si>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</si>
  <si>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</si>
  <si>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</si>
  <si>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</si>
  <si>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</si>
  <si>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</si>
  <si>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</si>
  <si>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</si>
  <si>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</si>
  <si>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</si>
  <si>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</si>
  <si>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</si>
  <si>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</si>
  <si>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</si>
  <si>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</si>
  <si>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</si>
  <si>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</si>
  <si>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</si>
  <si>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</si>
  <si>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</si>
  <si>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</si>
  <si>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</si>
  <si>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</si>
  <si>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</si>
  <si>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</si>
  <si>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</si>
  <si>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</si>
  <si>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</si>
  <si>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</si>
  <si>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</si>
  <si>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</si>
  <si>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</si>
  <si>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</si>
  <si>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</si>
  <si>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</si>
  <si>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</si>
  <si>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</si>
  <si>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</si>
  <si>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</si>
  <si>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</si>
  <si>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</si>
  <si>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</si>
  <si>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</si>
  <si>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</si>
  <si>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</si>
  <si>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</si>
  <si>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</si>
  <si>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</si>
  <si>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</si>
  <si>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</si>
  <si>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</si>
  <si>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</si>
  <si>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</si>
  <si>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</si>
  <si>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</si>
  <si>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</si>
  <si>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</si>
  <si>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</si>
  <si>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</si>
  <si>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</si>
  <si>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</si>
  <si>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</si>
  <si>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</si>
  <si>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</si>
  <si>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</si>
  <si>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</si>
  <si>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</si>
  <si>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</si>
  <si>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</si>
  <si>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</si>
  <si>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</si>
  <si>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</si>
  <si>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</si>
  <si>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</si>
  <si>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</si>
  <si>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</si>
  <si>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</si>
  <si>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</si>
  <si>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</si>
  <si>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</si>
  <si>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</si>
  <si>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</si>
  <si>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</si>
  <si>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</si>
  <si>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</si>
  <si>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</si>
  <si>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</si>
  <si>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</si>
  <si>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</si>
  <si>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</si>
  <si>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</si>
  <si>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</si>
  <si>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</si>
  <si>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</si>
  <si>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</si>
  <si>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</si>
  <si>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</si>
  <si>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</si>
  <si>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</si>
  <si>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</si>
  <si>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</si>
  <si>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</si>
  <si>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</si>
  <si>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</si>
  <si>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</si>
  <si>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</si>
  <si>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</si>
  <si>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</si>
  <si>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</si>
  <si>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</si>
  <si>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</si>
  <si>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</si>
  <si>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</si>
  <si>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</si>
  <si>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</si>
  <si>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</si>
  <si>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</si>
  <si>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</si>
  <si>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</si>
  <si>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</si>
  <si>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</si>
  <si>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</si>
  <si>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</si>
  <si>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</si>
  <si>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</si>
  <si>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</si>
  <si>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</si>
  <si>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</si>
  <si>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</si>
  <si>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</si>
  <si>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</si>
  <si>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</si>
  <si>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</si>
  <si>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</si>
  <si>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</si>
  <si>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</si>
  <si>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</si>
  <si>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</si>
  <si>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</si>
  <si>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</si>
  <si>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</si>
  <si>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</si>
  <si>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</si>
  <si>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</si>
  <si>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</si>
  <si>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</si>
  <si>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</si>
  <si>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</si>
  <si>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</si>
  <si>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</si>
  <si>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</si>
  <si>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</si>
  <si>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</si>
  <si>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</si>
  <si>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</si>
  <si>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</si>
  <si>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</si>
  <si>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</si>
  <si>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</si>
  <si>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</si>
  <si>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</si>
  <si>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</si>
  <si>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</si>
  <si>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</si>
  <si>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</si>
  <si>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</si>
  <si>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</si>
  <si>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</si>
  <si>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</si>
  <si>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</si>
  <si>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</si>
  <si>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</si>
  <si>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</si>
  <si>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</si>
  <si>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</si>
  <si>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</si>
  <si>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</si>
  <si>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</si>
  <si>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</si>
  <si>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</si>
  <si>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</si>
  <si>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</si>
  <si>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</si>
  <si>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</si>
  <si>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</si>
  <si>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</si>
  <si>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</si>
  <si>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</si>
  <si>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</si>
  <si>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</si>
  <si>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</si>
  <si>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</si>
  <si>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</si>
  <si>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</si>
  <si>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</si>
  <si>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</si>
  <si>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</si>
  <si>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</si>
  <si>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</si>
  <si>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</si>
  <si>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</si>
  <si>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</si>
  <si>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</si>
  <si>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</si>
  <si>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</si>
  <si>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</si>
  <si>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</si>
  <si>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</si>
  <si>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</si>
  <si>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</si>
  <si>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</si>
  <si>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</si>
  <si>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</si>
  <si>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</si>
  <si>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</si>
  <si>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</si>
  <si>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</si>
  <si>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</si>
  <si>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</si>
  <si>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</si>
  <si>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</si>
  <si>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</si>
  <si>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</si>
  <si>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</si>
  <si>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</si>
  <si>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</si>
  <si>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</si>
  <si>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</si>
  <si>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</si>
  <si>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</si>
  <si>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</si>
  <si>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</si>
  <si>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</si>
  <si>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</si>
  <si>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</si>
  <si>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</si>
  <si>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</si>
  <si>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</si>
  <si>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</si>
  <si>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</si>
  <si>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</si>
  <si>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</si>
  <si>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</si>
  <si>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</si>
  <si>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</si>
  <si>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</si>
  <si>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</si>
  <si>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</si>
  <si>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</si>
  <si>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</si>
  <si>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</si>
  <si>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</si>
  <si>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</si>
  <si>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</si>
  <si>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</si>
  <si>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</si>
  <si>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</si>
  <si>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</si>
  <si>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</si>
  <si>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</si>
  <si>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</si>
  <si>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</si>
  <si>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</si>
  <si>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</si>
  <si>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</si>
  <si>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</si>
  <si>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</si>
  <si>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</si>
  <si>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</si>
  <si>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</si>
  <si>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</si>
  <si>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</si>
  <si>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</si>
  <si>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</si>
  <si>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</si>
  <si>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</si>
  <si>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</si>
  <si>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</si>
  <si>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</si>
  <si>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</si>
  <si>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</si>
  <si>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</si>
  <si>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</si>
  <si>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</si>
  <si>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</si>
  <si>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</si>
  <si>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</si>
  <si>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</si>
  <si>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</si>
  <si>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</si>
  <si>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</si>
  <si>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</si>
  <si>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</si>
  <si>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</si>
  <si>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</si>
  <si>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</si>
  <si>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</si>
  <si>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</si>
  <si>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</si>
  <si>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</si>
  <si>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</si>
  <si>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</si>
  <si>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</si>
  <si>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</si>
  <si>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</si>
  <si>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</si>
  <si>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</si>
  <si>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</si>
  <si>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</si>
  <si>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</si>
  <si>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</si>
  <si>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</si>
  <si>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</si>
  <si>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</si>
  <si>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</si>
  <si>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</si>
  <si>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</si>
  <si>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</si>
  <si>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</si>
  <si>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</si>
  <si>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</si>
  <si>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</si>
  <si>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</si>
  <si>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</si>
  <si>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</si>
  <si>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</si>
  <si>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</si>
  <si>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</si>
  <si>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</si>
  <si>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</si>
  <si>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</si>
  <si>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</si>
  <si>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</si>
  <si>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</si>
  <si>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</si>
  <si>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</si>
  <si>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</si>
  <si>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</si>
  <si>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</si>
  <si>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</si>
  <si>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</si>
  <si>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</si>
  <si>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</si>
  <si>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</si>
  <si>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</si>
  <si>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</si>
  <si>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</si>
  <si>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</si>
  <si>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</si>
  <si>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</si>
  <si>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</si>
  <si>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</si>
  <si>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</si>
  <si>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</si>
  <si>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</si>
  <si>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</si>
  <si>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</si>
  <si>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</si>
  <si>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</si>
  <si>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</si>
  <si>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</si>
  <si>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</si>
  <si>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</si>
  <si>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</si>
  <si>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</si>
  <si>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</si>
  <si>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</si>
  <si>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</si>
  <si>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</si>
  <si>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</si>
  <si>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</si>
  <si>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</si>
  <si>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</si>
  <si>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</si>
  <si>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</si>
  <si>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</si>
  <si>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</si>
  <si>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</si>
  <si>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</si>
  <si>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</si>
  <si>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</si>
  <si>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</si>
  <si>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</si>
  <si>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</si>
  <si>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</si>
  <si>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</si>
  <si>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</si>
  <si>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</si>
  <si>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</si>
  <si>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</si>
  <si>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</si>
  <si>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</si>
  <si>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</si>
  <si>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</si>
  <si>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</si>
  <si>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</si>
  <si>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</si>
  <si>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</si>
  <si>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</si>
  <si>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</si>
  <si>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</si>
  <si>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</si>
  <si>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</si>
  <si>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</si>
  <si>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</si>
  <si>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</si>
  <si>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</si>
  <si>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</si>
  <si>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</si>
  <si>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</si>
  <si>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</si>
  <si>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</si>
  <si>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</si>
  <si>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</si>
  <si>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</si>
  <si>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</si>
  <si>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</si>
  <si>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</si>
  <si>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</si>
  <si>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</si>
  <si>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</si>
  <si>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</si>
  <si>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</si>
  <si>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</si>
  <si>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</si>
  <si>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</si>
  <si>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</si>
  <si>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</si>
  <si>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</si>
  <si>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</si>
  <si>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</si>
  <si>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</si>
  <si>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</si>
  <si>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</si>
  <si>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</si>
  <si>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</si>
  <si>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</si>
  <si>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</si>
  <si>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</si>
  <si>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</si>
  <si>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</si>
  <si>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</si>
  <si>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</si>
  <si>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</si>
  <si>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</si>
  <si>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</si>
  <si>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</si>
  <si>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</si>
  <si>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</si>
  <si>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</si>
  <si>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</si>
  <si>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</si>
  <si>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</si>
  <si>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</si>
  <si>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</si>
  <si>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</si>
  <si>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</si>
  <si>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</si>
  <si>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</si>
  <si>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</si>
  <si>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</si>
  <si>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</si>
  <si>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</si>
  <si>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</si>
  <si>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</si>
  <si>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</si>
  <si>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</si>
  <si>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</si>
  <si>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</si>
  <si>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</si>
  <si>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</si>
  <si>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</si>
  <si>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</si>
  <si>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</si>
  <si>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</si>
  <si>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</si>
  <si>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</si>
  <si>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</si>
  <si>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</si>
  <si>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</si>
  <si>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</si>
  <si>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</si>
  <si>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</si>
  <si>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</si>
  <si>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</si>
  <si>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</si>
  <si>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</si>
  <si>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</si>
  <si>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</si>
  <si>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</si>
  <si>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</si>
  <si>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</si>
  <si>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</si>
  <si>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</si>
  <si>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</si>
  <si>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</si>
  <si>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</si>
  <si>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</si>
  <si>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</si>
  <si>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</si>
  <si>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</si>
  <si>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</si>
  <si>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</si>
  <si>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</si>
  <si>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</si>
  <si>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</si>
  <si>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</si>
  <si>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</si>
  <si>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</si>
  <si>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</si>
  <si>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</si>
  <si>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</si>
  <si>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</si>
  <si>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</si>
  <si>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</si>
  <si>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</si>
  <si>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</si>
  <si>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</si>
  <si>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</si>
  <si>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</si>
  <si>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</si>
  <si>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</si>
  <si>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</si>
  <si>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</si>
  <si>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</si>
  <si>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</si>
  <si>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</si>
  <si>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</si>
  <si>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</si>
  <si>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</si>
  <si>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</si>
  <si>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</si>
  <si>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</si>
  <si>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</si>
  <si>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</si>
  <si>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</si>
  <si>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</si>
  <si>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</si>
  <si>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</si>
  <si>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</si>
  <si>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</si>
  <si>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</si>
  <si>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</si>
  <si>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</si>
  <si>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</si>
  <si>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</si>
  <si>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</si>
  <si>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</si>
  <si>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</si>
  <si>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</si>
  <si>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</si>
  <si>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</si>
  <si>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</si>
  <si>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</si>
  <si>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</si>
  <si>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</si>
  <si>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</si>
  <si>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</si>
  <si>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</si>
  <si>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</si>
  <si>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</si>
  <si>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</si>
  <si>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</si>
  <si>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</si>
  <si>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</si>
  <si>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</si>
  <si>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</si>
  <si>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</si>
  <si>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</si>
  <si>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</si>
  <si>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</si>
  <si>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</si>
  <si>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</si>
  <si>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</si>
  <si>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</si>
  <si>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</si>
  <si>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</si>
  <si>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</si>
  <si>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</si>
  <si>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</si>
  <si>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</si>
  <si>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</si>
  <si>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</si>
  <si>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</si>
  <si>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</si>
  <si>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</si>
  <si>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</si>
  <si>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</si>
  <si>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</si>
  <si>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</si>
  <si>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</si>
  <si>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</si>
  <si>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</si>
  <si>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</si>
  <si>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</si>
  <si>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</si>
  <si>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</si>
  <si>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</si>
  <si>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</si>
  <si>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</si>
  <si>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</si>
  <si>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</si>
  <si>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</si>
  <si>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</si>
  <si>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</si>
  <si>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</si>
  <si>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</si>
  <si>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</si>
  <si>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</si>
  <si>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</si>
  <si>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</si>
  <si>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</si>
  <si>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</si>
  <si>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</si>
  <si>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</si>
  <si>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</si>
  <si>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</si>
  <si>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</si>
  <si>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</si>
  <si>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</si>
  <si>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</si>
  <si>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</si>
  <si>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</si>
  <si>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</si>
  <si>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</si>
  <si>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</si>
  <si>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</si>
  <si>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</si>
  <si>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</si>
  <si>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</si>
  <si>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</si>
  <si>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</si>
  <si>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</si>
  <si>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</si>
  <si>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</si>
  <si>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</si>
  <si>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</si>
  <si>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</si>
  <si>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</si>
  <si>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</si>
  <si>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</si>
  <si>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</si>
  <si>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</si>
  <si>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</si>
  <si>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</si>
  <si>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</si>
  <si>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</si>
  <si>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</si>
  <si>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</si>
  <si>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</si>
  <si>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</si>
  <si>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</si>
  <si>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</si>
  <si>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</si>
  <si>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</si>
  <si>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</si>
  <si>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</si>
  <si>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</si>
  <si>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</si>
  <si>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</si>
  <si>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</si>
  <si>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</si>
  <si>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</si>
  <si>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</si>
  <si>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</si>
  <si>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</si>
  <si>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</si>
  <si>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</si>
  <si>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</si>
  <si>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</si>
  <si>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</si>
  <si>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</si>
  <si>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</si>
  <si>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</si>
  <si>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</si>
  <si>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</si>
  <si>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</si>
  <si>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</si>
  <si>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</si>
  <si>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</si>
  <si>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</si>
  <si>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</si>
  <si>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</si>
  <si>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</si>
  <si>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</si>
  <si>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</si>
  <si>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</si>
  <si>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</si>
  <si>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</si>
  <si>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</si>
  <si>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</si>
  <si>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</si>
  <si>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</si>
  <si>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</si>
  <si>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</si>
  <si>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</si>
  <si>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</si>
  <si>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</si>
  <si>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</si>
  <si>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</si>
  <si>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</si>
  <si>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</si>
  <si>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</si>
  <si>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</si>
  <si>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</si>
  <si>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</si>
  <si>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</si>
  <si>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</si>
  <si>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</si>
  <si>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</si>
  <si>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</si>
  <si>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</si>
  <si>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</si>
  <si>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</si>
  <si>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</si>
  <si>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</si>
  <si>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</si>
  <si>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</si>
  <si>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</si>
  <si>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</si>
  <si>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</si>
  <si>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</si>
  <si>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</si>
  <si>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</si>
  <si>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</si>
  <si>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</si>
  <si>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</si>
  <si>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</si>
  <si>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</si>
  <si>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</si>
  <si>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</si>
  <si>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</si>
  <si>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</si>
  <si>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</si>
  <si>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</si>
  <si>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</si>
  <si>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</si>
  <si>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</si>
  <si>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</si>
  <si>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</si>
  <si>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</si>
  <si>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</si>
  <si>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</si>
  <si>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</si>
  <si>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</si>
  <si>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</si>
  <si>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</si>
  <si>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</si>
  <si>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</si>
  <si>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</si>
  <si>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</si>
  <si>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</si>
  <si>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</si>
  <si>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</si>
  <si>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</si>
  <si>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</si>
  <si>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</si>
  <si>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</si>
  <si>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</si>
  <si>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</si>
  <si>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</si>
  <si>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</si>
  <si>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</si>
  <si>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</si>
  <si>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</si>
  <si>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</si>
  <si>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</si>
  <si>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</si>
  <si>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</si>
  <si>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</si>
  <si>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</si>
  <si>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</si>
  <si>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</si>
  <si>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</si>
  <si>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</si>
  <si>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</si>
  <si>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</si>
  <si>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</si>
  <si>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</si>
  <si>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</si>
  <si>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</si>
  <si>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</si>
  <si>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</si>
  <si>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</si>
  <si>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</si>
  <si>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</si>
  <si>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</si>
  <si>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</si>
  <si>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</si>
  <si>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</si>
  <si>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</si>
  <si>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</si>
  <si>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</si>
  <si>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</si>
  <si>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</si>
  <si>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</si>
  <si>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</si>
  <si>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</si>
  <si>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</si>
  <si>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</si>
  <si>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</si>
  <si>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</si>
  <si>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</si>
  <si>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</si>
  <si>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</si>
  <si>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</si>
  <si>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</si>
  <si>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</si>
  <si>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</si>
  <si>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</si>
  <si>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</si>
  <si>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</si>
  <si>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</si>
  <si>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</si>
  <si>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</si>
  <si>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</si>
  <si>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</si>
  <si>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</si>
  <si>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</si>
  <si>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</si>
  <si>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</si>
  <si>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</si>
  <si>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</si>
  <si>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</si>
  <si>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</si>
  <si>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</si>
  <si>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</si>
  <si>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</si>
  <si>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</si>
  <si>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</si>
  <si>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</si>
  <si>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</si>
  <si>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</si>
  <si>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</si>
  <si>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</si>
  <si>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</si>
  <si>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</si>
  <si>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</si>
  <si>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</si>
  <si>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</si>
  <si>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</si>
  <si>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</si>
  <si>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</si>
  <si>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</si>
  <si>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</si>
  <si>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</si>
  <si>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</si>
  <si>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</si>
  <si>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</si>
  <si>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</si>
  <si>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</si>
  <si>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</si>
  <si>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</si>
  <si>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</si>
  <si>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</si>
  <si>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</si>
  <si>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</si>
  <si>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</si>
  <si>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</si>
  <si>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</si>
  <si>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</si>
  <si>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</si>
  <si>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</si>
  <si>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</si>
  <si>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</si>
  <si>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</si>
  <si>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</si>
  <si>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</si>
  <si>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</si>
  <si>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</si>
  <si>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</si>
  <si>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</si>
  <si>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</si>
  <si>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</si>
  <si>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</si>
  <si>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</si>
  <si>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</si>
  <si>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</si>
  <si>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</si>
  <si>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</si>
  <si>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</si>
  <si>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</si>
  <si>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</si>
  <si>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</si>
  <si>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</si>
  <si>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</si>
  <si>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</si>
  <si>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</si>
  <si>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</si>
  <si>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</si>
  <si>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</si>
  <si>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</si>
  <si>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</si>
  <si>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</si>
  <si>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</si>
  <si>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</si>
  <si>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</si>
  <si>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</si>
  <si>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</si>
  <si>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</si>
  <si>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</si>
  <si>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</si>
  <si>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</si>
  <si>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</si>
  <si>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</si>
  <si>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</si>
  <si>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</si>
  <si>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</si>
  <si>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</si>
  <si>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</si>
  <si>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</si>
  <si>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</si>
  <si>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</si>
  <si>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</si>
  <si>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</si>
  <si>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</si>
  <si>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</si>
  <si>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</si>
  <si>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</si>
  <si>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</si>
  <si>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</si>
  <si>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</si>
  <si>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</si>
  <si>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</si>
  <si>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</si>
  <si>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</si>
  <si>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</si>
  <si>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</si>
  <si>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</si>
  <si>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</si>
  <si>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</si>
  <si>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</si>
  <si>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</si>
  <si>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</si>
  <si>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</si>
  <si>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</si>
  <si>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</si>
  <si>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</si>
  <si>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</si>
  <si>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</si>
  <si>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</si>
  <si>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</si>
  <si>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</si>
  <si>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</si>
  <si>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</si>
  <si>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</si>
  <si>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</si>
  <si>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</si>
  <si>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</si>
  <si>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</si>
  <si>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</si>
  <si>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</si>
  <si>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</si>
  <si>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</si>
  <si>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</si>
  <si>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</si>
  <si>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</si>
  <si>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</si>
  <si>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</si>
  <si>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</si>
  <si>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</si>
  <si>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</si>
  <si>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</si>
  <si>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</si>
  <si>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</si>
  <si>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</si>
  <si>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</si>
  <si>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</si>
  <si>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</si>
  <si>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</si>
  <si>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</si>
  <si>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</si>
  <si>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</si>
  <si>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</si>
  <si>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</si>
  <si>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</si>
  <si>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</si>
  <si>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</si>
  <si>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</si>
  <si>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</si>
  <si>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</si>
  <si>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</si>
  <si>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</si>
  <si>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</si>
  <si>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</si>
  <si>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</si>
  <si>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</si>
  <si>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</si>
  <si>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</si>
  <si>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</si>
  <si>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</si>
  <si>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</si>
  <si>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</si>
  <si>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</si>
  <si>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</si>
  <si>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</si>
  <si>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</si>
  <si>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</si>
  <si>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</si>
  <si>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</si>
  <si>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</si>
  <si>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</si>
  <si>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</si>
  <si>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</si>
  <si>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</si>
  <si>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</si>
  <si>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</si>
  <si>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</si>
  <si>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</si>
  <si>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</si>
  <si>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</si>
  <si>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</si>
  <si>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</si>
  <si>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</si>
  <si>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</si>
  <si>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</si>
  <si>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</si>
  <si>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</si>
  <si>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</si>
  <si>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</si>
  <si>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</si>
  <si>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</si>
  <si>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</si>
  <si>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</si>
  <si>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</si>
  <si>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</si>
  <si>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</si>
  <si>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</si>
  <si>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</si>
  <si>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</si>
  <si>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</si>
  <si>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</si>
  <si>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</si>
  <si>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</si>
  <si>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</si>
  <si>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</si>
  <si>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</si>
  <si>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</si>
  <si>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</si>
  <si>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</si>
  <si>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</si>
  <si>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</si>
  <si>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</si>
  <si>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</si>
  <si>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</si>
  <si>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</si>
  <si>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</si>
  <si>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</si>
  <si>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</si>
  <si>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</si>
  <si>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</si>
  <si>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</si>
  <si>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</si>
  <si>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</si>
  <si>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</si>
  <si>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</si>
  <si>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</si>
  <si>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</si>
  <si>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</si>
  <si>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</si>
  <si>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</si>
  <si>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</si>
  <si>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</si>
  <si>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</si>
  <si>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</si>
  <si>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</si>
  <si>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</si>
  <si>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</si>
  <si>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</si>
  <si>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</si>
  <si>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</si>
  <si>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</si>
  <si>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</si>
  <si>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</si>
  <si>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</si>
  <si>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</si>
  <si>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</si>
  <si>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</si>
  <si>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</si>
  <si>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</si>
  <si>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</si>
  <si>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</si>
  <si>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</si>
  <si>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</si>
  <si>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</si>
  <si>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</si>
  <si>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</si>
  <si>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</si>
  <si>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</si>
  <si>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</si>
  <si>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</si>
  <si>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</si>
  <si>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</si>
  <si>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</si>
  <si>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</si>
  <si>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</si>
  <si>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</si>
  <si>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</si>
  <si>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</si>
  <si>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</si>
  <si>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</si>
  <si>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</si>
  <si>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</si>
  <si>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</si>
  <si>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</si>
  <si>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</si>
  <si>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</si>
  <si>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</si>
  <si>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</si>
  <si>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</si>
  <si>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</si>
  <si>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</si>
  <si>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</si>
  <si>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</si>
  <si>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</si>
  <si>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</si>
  <si>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</si>
  <si>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</si>
  <si>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</si>
  <si>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</si>
  <si>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</si>
  <si>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</si>
  <si>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</si>
  <si>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</si>
  <si>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</si>
  <si>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</si>
  <si>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</si>
  <si>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</si>
  <si>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</si>
  <si>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</si>
  <si>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</si>
  <si>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</si>
  <si>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</si>
  <si>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</si>
  <si>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</si>
  <si>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</si>
  <si>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</si>
  <si>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</si>
  <si>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</si>
  <si>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</si>
  <si>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</si>
  <si>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</si>
  <si>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</si>
  <si>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</si>
  <si>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</si>
  <si>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</si>
  <si>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</si>
  <si>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</si>
  <si>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</si>
  <si>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</si>
  <si>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</si>
  <si>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</si>
  <si>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</si>
  <si>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</si>
  <si>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</si>
  <si>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</si>
  <si>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</si>
  <si>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</si>
  <si>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</si>
  <si>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</si>
  <si>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</si>
  <si>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</si>
  <si>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</si>
  <si>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</si>
  <si>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</si>
  <si>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</si>
  <si>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</si>
  <si>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</si>
  <si>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</si>
  <si>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</si>
  <si>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</si>
  <si>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</si>
  <si>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</si>
  <si>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</si>
  <si>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</si>
  <si>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</si>
  <si>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</si>
  <si>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</si>
  <si>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</si>
  <si>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</si>
  <si>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</si>
  <si>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</si>
  <si>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</si>
  <si>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</si>
  <si>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</si>
  <si>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</si>
  <si>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</si>
  <si>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</si>
  <si>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</si>
  <si>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</si>
  <si>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</si>
  <si>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</si>
  <si>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</si>
  <si>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</si>
  <si>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</si>
  <si>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</si>
  <si>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</si>
  <si>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</si>
  <si>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</si>
  <si>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</si>
  <si>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</si>
  <si>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</si>
  <si>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</si>
  <si>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</si>
  <si>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</si>
  <si>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</si>
  <si>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</si>
  <si>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</si>
  <si>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</si>
  <si>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</si>
  <si>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</si>
  <si>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</si>
  <si>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</si>
  <si>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</si>
  <si>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</si>
  <si>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</si>
  <si>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</si>
  <si>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</si>
  <si>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</si>
  <si>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</si>
  <si>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</si>
  <si>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</si>
  <si>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</si>
  <si>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</si>
  <si>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</si>
  <si>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</si>
  <si>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</si>
  <si>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</si>
  <si>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</si>
  <si>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</si>
  <si>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</si>
  <si>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</si>
  <si>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</si>
  <si>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</si>
  <si>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</si>
  <si>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</si>
  <si>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</si>
  <si>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</si>
  <si>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</si>
  <si>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</si>
  <si>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</si>
  <si>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</si>
  <si>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</si>
  <si>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</si>
  <si>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</si>
  <si>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</si>
  <si>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</si>
  <si>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</si>
  <si>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</si>
  <si>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</si>
  <si>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</si>
  <si>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</si>
  <si>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</si>
  <si>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</si>
  <si>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</si>
  <si>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</si>
  <si>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</si>
  <si>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</si>
  <si>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</si>
  <si>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</si>
  <si>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</si>
  <si>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</si>
  <si>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</si>
  <si>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</si>
  <si>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</si>
  <si>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</si>
  <si>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</si>
  <si>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</si>
  <si>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</si>
  <si>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</si>
  <si>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</si>
  <si>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</si>
  <si>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</si>
  <si>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</si>
  <si>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</si>
  <si>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</si>
  <si>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</si>
  <si>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</si>
  <si>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</si>
  <si>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</si>
  <si>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</si>
  <si>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</si>
  <si>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</si>
  <si>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</si>
  <si>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</si>
  <si>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</si>
  <si>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</si>
  <si>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</si>
  <si>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</si>
  <si>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</si>
  <si>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</si>
  <si>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</si>
  <si>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</si>
  <si>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</si>
  <si>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</si>
  <si>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</si>
  <si>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</si>
  <si>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</si>
  <si>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</si>
  <si>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</si>
  <si>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</si>
  <si>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</si>
  <si>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</si>
  <si>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</si>
  <si>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</si>
  <si>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</si>
  <si>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</si>
  <si>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</si>
  <si>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</si>
  <si>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</si>
  <si>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</si>
  <si>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</si>
  <si>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</si>
  <si>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</si>
  <si>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</si>
  <si>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</si>
  <si>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</si>
  <si>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</si>
  <si>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</si>
  <si>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</si>
  <si>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</si>
  <si>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</si>
  <si>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</si>
  <si>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</si>
  <si>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</si>
  <si>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</si>
  <si>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</si>
  <si>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</si>
  <si>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</si>
  <si>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</si>
  <si>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</si>
  <si>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</si>
  <si>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</si>
  <si>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</si>
  <si>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</si>
  <si>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</si>
  <si>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</si>
  <si>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</si>
  <si>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</si>
  <si>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</si>
  <si>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</si>
  <si>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</si>
  <si>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</si>
  <si>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</si>
  <si>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</si>
  <si>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</si>
  <si>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</si>
  <si>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</si>
  <si>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</si>
  <si>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</si>
  <si>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</si>
  <si>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</si>
  <si>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</si>
  <si>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</si>
  <si>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</si>
  <si>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</si>
  <si>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</si>
  <si>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</si>
  <si>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</si>
  <si>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</si>
  <si>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</si>
  <si>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</si>
  <si>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</si>
  <si>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</si>
  <si>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</si>
  <si>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</si>
  <si>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</si>
  <si>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</si>
  <si>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</si>
  <si>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</si>
  <si>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</si>
  <si>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</si>
  <si>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</si>
  <si>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</si>
  <si>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</si>
  <si>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</si>
  <si>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</si>
  <si>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</si>
  <si>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</si>
  <si>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</si>
  <si>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</si>
  <si>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</si>
  <si>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</si>
  <si>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</si>
  <si>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</si>
  <si>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</si>
  <si>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</si>
  <si>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</si>
  <si>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</si>
  <si>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</si>
  <si>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</si>
  <si>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</si>
  <si>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</si>
  <si>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</si>
  <si>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</si>
  <si>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</si>
  <si>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</si>
  <si>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</si>
  <si>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</si>
  <si>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</si>
  <si>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</si>
  <si>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</si>
  <si>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</si>
  <si>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</si>
  <si>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</si>
  <si>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</si>
  <si>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</si>
  <si>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</si>
  <si>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</si>
  <si>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</si>
  <si>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</si>
  <si>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</si>
  <si>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</si>
  <si>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</si>
  <si>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</si>
  <si>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</si>
  <si>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</si>
  <si>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</si>
  <si>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</si>
  <si>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</si>
  <si>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</si>
  <si>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</si>
  <si>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</si>
  <si>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</si>
  <si>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</si>
  <si>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</si>
  <si>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</si>
  <si>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</si>
  <si>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</si>
  <si>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</si>
  <si>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</si>
  <si>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</si>
  <si>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</si>
  <si>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</si>
  <si>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</si>
  <si>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</si>
  <si>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</si>
  <si>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</si>
  <si>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</si>
  <si>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</si>
  <si>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</si>
  <si>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</si>
  <si>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</si>
  <si>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</si>
  <si>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</si>
  <si>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</si>
  <si>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</si>
  <si>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</si>
  <si>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</si>
  <si>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</si>
  <si>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</si>
  <si>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</si>
  <si>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</si>
  <si>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</si>
  <si>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</si>
  <si>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</si>
  <si>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</si>
  <si>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</si>
  <si>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</si>
  <si>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</si>
  <si>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</si>
  <si>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</si>
  <si>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</si>
  <si>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</si>
  <si>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</si>
  <si>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</si>
  <si>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</si>
  <si>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</si>
  <si>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</si>
  <si>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</si>
  <si>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</si>
  <si>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</si>
  <si>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</si>
  <si>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</si>
  <si>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</si>
  <si>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</si>
  <si>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</si>
  <si>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</si>
  <si>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</si>
  <si>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</si>
  <si>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</si>
  <si>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</si>
  <si>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</si>
  <si>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</si>
  <si>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</si>
  <si>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</si>
  <si>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</si>
  <si>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</si>
  <si>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</si>
  <si>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</si>
  <si>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</si>
  <si>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</si>
  <si>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</si>
  <si>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</si>
  <si>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</si>
  <si>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</si>
  <si>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</si>
  <si>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</si>
  <si>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</si>
  <si>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</si>
  <si>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</si>
  <si>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</si>
  <si>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</si>
  <si>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</si>
  <si>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</si>
  <si>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</si>
  <si>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</si>
  <si>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</si>
  <si>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</si>
  <si>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</si>
  <si>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</si>
  <si>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</si>
  <si>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</si>
  <si>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</si>
  <si>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</si>
  <si>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</si>
  <si>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</si>
  <si>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</si>
  <si>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</si>
  <si>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</si>
  <si>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</si>
  <si>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</si>
  <si>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</si>
  <si>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</si>
  <si>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</si>
  <si>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</si>
  <si>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</si>
  <si>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</si>
  <si>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</si>
  <si>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</si>
  <si>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</si>
  <si>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</si>
  <si>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</si>
  <si>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</si>
  <si>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</si>
  <si>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</si>
  <si>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</si>
  <si>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</si>
  <si>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</si>
  <si>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</si>
  <si>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</si>
  <si>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</si>
  <si>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</si>
  <si>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</si>
  <si>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</si>
  <si>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</si>
  <si>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</si>
  <si>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</si>
  <si>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</si>
  <si>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</si>
  <si>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</si>
  <si>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</si>
  <si>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</si>
  <si>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</si>
  <si>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</si>
  <si>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</si>
  <si>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</si>
  <si>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</si>
  <si>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</si>
  <si>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</si>
  <si>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</si>
  <si>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</si>
  <si>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</si>
  <si>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</si>
  <si>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</si>
  <si>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</si>
  <si>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</si>
  <si>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</si>
  <si>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</si>
  <si>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</si>
  <si>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</si>
  <si>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</si>
  <si>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</si>
  <si>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</si>
  <si>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</si>
  <si>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</si>
  <si>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</si>
  <si>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</si>
  <si>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</si>
  <si>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</si>
  <si>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</si>
  <si>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</si>
  <si>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</si>
  <si>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</si>
  <si>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</si>
  <si>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</si>
  <si>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</si>
  <si>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</si>
  <si>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</si>
  <si>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</si>
  <si>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</si>
  <si>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</si>
  <si>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</si>
  <si>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</si>
  <si>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</si>
  <si>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</si>
  <si>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</si>
  <si>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</si>
  <si>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</si>
  <si>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</si>
  <si>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</si>
  <si>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</si>
  <si>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</si>
  <si>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</si>
  <si>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</si>
  <si>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</si>
  <si>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</si>
  <si>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</si>
  <si>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</si>
  <si>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</si>
  <si>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</si>
  <si>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</si>
  <si>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</si>
  <si>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</si>
  <si>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</si>
  <si>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</si>
  <si>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</si>
  <si>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</si>
  <si>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</si>
  <si>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</si>
  <si>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</si>
  <si>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</si>
  <si>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</si>
  <si>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</si>
  <si>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</si>
  <si>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</si>
  <si>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</si>
  <si>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</si>
  <si>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</si>
  <si>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</si>
  <si>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</si>
  <si>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</si>
  <si>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</si>
  <si>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</si>
  <si>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</si>
  <si>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</si>
  <si>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</si>
  <si>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</si>
  <si>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</si>
  <si>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</si>
  <si>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</si>
  <si>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</si>
  <si>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</si>
  <si>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</si>
  <si>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</si>
  <si>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</si>
  <si>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</si>
  <si>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</si>
  <si>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</si>
  <si>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</si>
  <si>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</si>
  <si>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</si>
  <si>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</si>
  <si>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</si>
  <si>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</si>
  <si>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</si>
  <si>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</si>
  <si>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</si>
  <si>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</si>
  <si>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</si>
  <si>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</si>
  <si>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</si>
  <si>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</si>
  <si>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</si>
  <si>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</si>
  <si>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</si>
  <si>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</si>
  <si>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</si>
  <si>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</si>
  <si>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</si>
  <si>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</si>
  <si>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</si>
  <si>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</si>
  <si>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</si>
  <si>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</si>
  <si>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</si>
  <si>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</si>
  <si>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</si>
  <si>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</si>
  <si>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</si>
  <si>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</si>
  <si>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</si>
  <si>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</si>
  <si>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</si>
  <si>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</si>
  <si>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</si>
  <si>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</si>
  <si>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</si>
  <si>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</si>
  <si>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</si>
  <si>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</si>
  <si>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</si>
  <si>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</si>
  <si>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</si>
  <si>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</si>
  <si>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</si>
  <si>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</si>
  <si>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</si>
  <si>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</si>
  <si>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</si>
  <si>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</si>
  <si>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</si>
  <si>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</si>
  <si>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</si>
  <si>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</si>
  <si>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</si>
  <si>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</si>
  <si>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</si>
  <si>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</si>
  <si>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</si>
  <si>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</si>
  <si>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</si>
  <si>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</si>
  <si>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</si>
  <si>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</si>
  <si>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</si>
  <si>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</si>
  <si>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</si>
  <si>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</si>
  <si>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</si>
  <si>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</si>
  <si>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</si>
  <si>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</si>
  <si>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</si>
  <si>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</si>
  <si>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</si>
  <si>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</si>
  <si>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</si>
  <si>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</si>
  <si>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</si>
  <si>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</si>
  <si>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</si>
  <si>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</si>
  <si>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</si>
  <si>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</si>
  <si>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</si>
  <si>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</si>
  <si>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</si>
  <si>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</si>
  <si>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</si>
  <si>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</si>
  <si>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</si>
  <si>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</si>
  <si>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</si>
  <si>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</si>
  <si>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</si>
  <si>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</si>
  <si>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</si>
  <si>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</si>
  <si>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</si>
  <si>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</si>
  <si>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</si>
  <si>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</si>
  <si>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</si>
  <si>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</si>
  <si>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</si>
  <si>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</si>
  <si>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</si>
  <si>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</si>
  <si>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</si>
  <si>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</si>
  <si>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</si>
  <si>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</si>
  <si>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</si>
  <si>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</si>
  <si>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</si>
  <si>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</si>
  <si>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</si>
  <si>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</si>
  <si>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</si>
  <si>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</si>
  <si>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</si>
  <si>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</si>
  <si>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</si>
  <si>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</si>
  <si>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</si>
  <si>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</si>
  <si>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</si>
  <si>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</si>
  <si>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</si>
  <si>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</si>
  <si>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</si>
  <si>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</si>
  <si>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</si>
  <si>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</si>
  <si>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</si>
  <si>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</si>
  <si>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</si>
  <si>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</si>
  <si>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</si>
  <si>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</si>
  <si>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</si>
  <si>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</si>
  <si>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</si>
  <si>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</si>
  <si>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</si>
  <si>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</si>
  <si>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</si>
  <si>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</si>
  <si>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</si>
  <si>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</si>
  <si>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</si>
  <si>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</si>
  <si>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</si>
  <si>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</si>
  <si>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</si>
  <si>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</si>
  <si>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</si>
  <si>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</si>
  <si>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</si>
  <si>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</si>
  <si>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</si>
  <si>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</si>
  <si>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</si>
  <si>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</si>
  <si>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</si>
  <si>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</si>
  <si>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</si>
  <si>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</si>
  <si>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</si>
  <si>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</si>
  <si>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</si>
  <si>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</si>
  <si>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</si>
  <si>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</si>
  <si>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</si>
  <si>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</si>
  <si>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</si>
  <si>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</si>
  <si>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</si>
  <si>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</si>
  <si>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</si>
  <si>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</si>
  <si>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</si>
  <si>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</si>
  <si>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</si>
  <si>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</si>
  <si>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</si>
  <si>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</si>
  <si>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</si>
  <si>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</si>
  <si>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</si>
  <si>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</si>
  <si>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</si>
  <si>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</si>
  <si>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</si>
  <si>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</si>
  <si>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</si>
  <si>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</si>
  <si>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</si>
  <si>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</si>
  <si>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</si>
  <si>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</si>
  <si>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</si>
  <si>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</si>
  <si>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</si>
  <si>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</si>
  <si>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</si>
  <si>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</si>
  <si>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</si>
  <si>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</si>
  <si>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</si>
  <si>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</si>
  <si>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</si>
  <si>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</si>
  <si>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</si>
  <si>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</si>
  <si>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</si>
  <si>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</si>
  <si>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</si>
  <si>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</si>
  <si>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</si>
  <si>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</si>
  <si>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</si>
  <si>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</si>
  <si>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</si>
  <si>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</si>
  <si>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</si>
  <si>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</si>
  <si>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</si>
  <si>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</si>
  <si>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</si>
  <si>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</si>
  <si>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</si>
  <si>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</si>
  <si>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</si>
  <si>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</si>
  <si>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</si>
  <si>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</si>
  <si>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</si>
  <si>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</si>
  <si>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</si>
  <si>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</si>
  <si>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</si>
  <si>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</si>
  <si>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</si>
  <si>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</si>
  <si>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</si>
  <si>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</si>
  <si>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</si>
  <si>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</si>
  <si>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</si>
  <si>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</si>
  <si>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</si>
  <si>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</si>
  <si>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</si>
  <si>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</si>
  <si>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</si>
  <si>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</si>
  <si>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</si>
  <si>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</si>
  <si>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</si>
  <si>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</si>
  <si>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</si>
  <si>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</si>
  <si>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</si>
  <si>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</si>
  <si>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</si>
  <si>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</si>
  <si>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</si>
  <si>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</si>
  <si>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</si>
  <si>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</si>
  <si>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</si>
  <si>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</si>
  <si>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</si>
  <si>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</si>
  <si>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</si>
  <si>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</si>
  <si>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</si>
  <si>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</si>
  <si>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</si>
  <si>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</si>
  <si>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</si>
  <si>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</si>
  <si>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</si>
  <si>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</si>
  <si>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</si>
  <si>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</si>
  <si>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</si>
  <si>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</si>
  <si>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</si>
  <si>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</si>
  <si>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</si>
  <si>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</si>
  <si>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</si>
  <si>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</si>
  <si>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</si>
  <si>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</si>
  <si>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</si>
  <si>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</si>
  <si>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</si>
  <si>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</si>
  <si>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</si>
  <si>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</si>
  <si>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</si>
  <si>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</si>
  <si>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</si>
  <si>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</si>
  <si>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</si>
  <si>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</si>
  <si>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</si>
  <si>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</si>
  <si>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</si>
  <si>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</si>
  <si>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</si>
  <si>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</si>
  <si>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</si>
  <si>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</si>
  <si>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</si>
  <si>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</si>
  <si>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</si>
  <si>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</si>
  <si>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</si>
  <si>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</si>
  <si>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</si>
  <si>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</si>
  <si>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</si>
  <si>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</si>
  <si>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</si>
  <si>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</si>
  <si>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</si>
  <si>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</si>
  <si>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</si>
  <si>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</si>
  <si>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</si>
  <si>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</si>
  <si>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</si>
  <si>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</si>
  <si>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</si>
  <si>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</si>
  <si>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</si>
  <si>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</si>
  <si>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</si>
  <si>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</si>
  <si>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</si>
  <si>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</si>
  <si>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</si>
  <si>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</si>
  <si>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</si>
  <si>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</si>
  <si>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</si>
  <si>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</si>
  <si>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</si>
  <si>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</si>
  <si>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</si>
  <si>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</si>
  <si>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</si>
  <si>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</si>
  <si>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</si>
  <si>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</si>
  <si>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</si>
  <si>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</si>
  <si>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</si>
  <si>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</si>
  <si>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</si>
  <si>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</si>
  <si>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</si>
  <si>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</si>
  <si>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</si>
  <si>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</si>
  <si>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</si>
  <si>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</si>
  <si>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</si>
  <si>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</si>
  <si>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</si>
  <si>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</si>
  <si>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</si>
  <si>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</si>
  <si>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</si>
  <si>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</si>
  <si>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</si>
  <si>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</si>
  <si>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</si>
  <si>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</si>
  <si>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</si>
  <si>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</si>
  <si>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</si>
  <si>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</si>
  <si>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</si>
  <si>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</si>
  <si>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</si>
  <si>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</si>
  <si>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</si>
  <si>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</si>
  <si>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</si>
  <si>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</si>
  <si>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</si>
  <si>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</si>
  <si>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</si>
  <si>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</si>
  <si>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</si>
  <si>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</si>
  <si>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</si>
  <si>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</si>
  <si>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</si>
  <si>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</si>
  <si>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</si>
  <si>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</si>
  <si>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</si>
  <si>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</si>
  <si>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</si>
  <si>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</si>
  <si>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</si>
  <si>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</si>
  <si>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</si>
  <si>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</si>
  <si>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</si>
  <si>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</si>
  <si>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</si>
  <si>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</si>
  <si>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</si>
  <si>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</si>
  <si>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</si>
  <si>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</si>
  <si>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</si>
  <si>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</si>
  <si>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</si>
  <si>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</si>
  <si>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</si>
  <si>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</si>
  <si>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</si>
  <si>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</si>
  <si>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</si>
  <si>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</si>
  <si>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</si>
  <si>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</si>
  <si>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</si>
  <si>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</si>
  <si>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</si>
  <si>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</si>
  <si>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</si>
  <si>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</si>
  <si>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</si>
  <si>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</si>
  <si>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</si>
  <si>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</si>
  <si>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</si>
  <si>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</si>
  <si>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</si>
  <si>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</si>
  <si>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</si>
  <si>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</si>
  <si>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</si>
  <si>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</si>
  <si>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</si>
  <si>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</si>
  <si>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</si>
  <si>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</si>
  <si>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</si>
  <si>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</si>
  <si>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</si>
  <si>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</si>
  <si>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</si>
  <si>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</si>
  <si>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</si>
  <si>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</si>
  <si>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</si>
  <si>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</si>
  <si>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</si>
  <si>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</si>
  <si>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</si>
  <si>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</si>
  <si>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</si>
  <si>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</si>
  <si>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</si>
  <si>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</si>
  <si>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</si>
  <si>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</si>
  <si>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</si>
  <si>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</si>
  <si>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</si>
  <si>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</si>
  <si>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</si>
  <si>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</si>
  <si>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</si>
  <si>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</si>
  <si>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</si>
  <si>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</si>
  <si>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</si>
  <si>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</si>
  <si>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</si>
  <si>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</si>
  <si>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</si>
  <si>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</si>
  <si>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</si>
  <si>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</si>
  <si>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</si>
  <si>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</si>
  <si>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</si>
  <si>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</si>
  <si>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</si>
  <si>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</si>
  <si>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</si>
  <si>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</si>
  <si>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</si>
  <si>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</si>
  <si>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</si>
  <si>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</si>
  <si>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</si>
  <si>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</si>
  <si>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</si>
  <si>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</si>
  <si>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</si>
  <si>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</si>
  <si>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</si>
  <si>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</si>
  <si>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</si>
  <si>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</si>
  <si>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</si>
  <si>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</si>
  <si>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</si>
  <si>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</si>
  <si>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</si>
  <si>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</si>
  <si>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</si>
  <si>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</si>
  <si>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</si>
  <si>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</si>
  <si>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</si>
  <si>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</si>
  <si>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</si>
  <si>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</si>
  <si>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</si>
  <si>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</si>
  <si>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</si>
  <si>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</si>
  <si>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</si>
  <si>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</si>
  <si>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</si>
  <si>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</si>
  <si>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</si>
  <si>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</si>
  <si>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</si>
  <si>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</si>
  <si>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</si>
  <si>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</si>
  <si>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</si>
  <si>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</si>
  <si>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</si>
  <si>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</si>
  <si>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</si>
  <si>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</si>
  <si>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</si>
  <si>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</si>
  <si>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</si>
  <si>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</si>
  <si>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</si>
  <si>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</si>
  <si>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</si>
  <si>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</si>
  <si>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</si>
  <si>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</si>
  <si>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</si>
  <si>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</si>
  <si>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</si>
  <si>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</si>
  <si>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</si>
  <si>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</si>
  <si>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</si>
  <si>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</si>
  <si>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</si>
  <si>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</si>
  <si>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</si>
  <si>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</si>
  <si>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</si>
  <si>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</si>
  <si>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</si>
  <si>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</si>
  <si>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</si>
  <si>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</si>
  <si>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</si>
  <si>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</si>
  <si>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</si>
  <si>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</si>
  <si>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</si>
  <si>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</si>
  <si>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</si>
  <si>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</si>
  <si>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</si>
  <si>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</si>
  <si>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</si>
  <si>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</si>
  <si>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</si>
  <si>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</si>
  <si>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</si>
  <si>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</si>
  <si>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</si>
  <si>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</si>
  <si>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</si>
  <si>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</si>
  <si>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</si>
  <si>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</si>
  <si>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</si>
  <si>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</si>
  <si>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</si>
  <si>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</si>
  <si>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</si>
  <si>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</si>
  <si>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</si>
  <si>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</si>
  <si>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</si>
  <si>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</si>
  <si>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</si>
  <si>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</si>
  <si>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</si>
  <si>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</si>
  <si>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</si>
  <si>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</si>
  <si>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</si>
  <si>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</si>
  <si>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</si>
  <si>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</si>
  <si>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</si>
  <si>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</si>
  <si>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</si>
  <si>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</si>
  <si>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</si>
  <si>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</si>
  <si>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</si>
  <si>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</si>
  <si>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</si>
  <si>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</si>
  <si>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</si>
  <si>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</si>
  <si>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</si>
  <si>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</si>
  <si>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</si>
  <si>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</si>
  <si>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</si>
  <si>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</si>
  <si>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</si>
  <si>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</si>
  <si>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</si>
  <si>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</si>
  <si>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</si>
  <si>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</si>
  <si>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</si>
  <si>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</si>
  <si>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</si>
  <si>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</si>
  <si>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</si>
  <si>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</si>
  <si>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</si>
  <si>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</si>
  <si>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</si>
  <si>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</si>
  <si>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</si>
  <si>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</si>
  <si>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</si>
  <si>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</si>
  <si>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</si>
  <si>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</si>
  <si>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</si>
  <si>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</si>
  <si>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</si>
  <si>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</si>
  <si>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</si>
  <si>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</si>
  <si>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</si>
  <si>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</si>
  <si>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</si>
  <si>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</si>
  <si>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</si>
  <si>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</si>
  <si>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</si>
  <si>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</si>
  <si>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</si>
  <si>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</si>
  <si>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</si>
  <si>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</si>
  <si>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</si>
  <si>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</si>
  <si>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</si>
  <si>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</si>
  <si>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</si>
  <si>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</si>
  <si>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</si>
  <si>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</si>
  <si>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</si>
  <si>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</si>
  <si>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</si>
  <si>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</si>
  <si>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</si>
  <si>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</si>
  <si>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</si>
  <si>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</si>
  <si>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</si>
  <si>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</si>
  <si>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</si>
  <si>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</si>
  <si>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</si>
  <si>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</si>
  <si>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</si>
  <si>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</si>
  <si>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</si>
  <si>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</si>
  <si>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</si>
  <si>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</si>
  <si>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</si>
  <si>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</si>
  <si>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</si>
  <si>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</si>
  <si>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</si>
  <si>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</si>
  <si>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</si>
  <si>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</si>
  <si>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</si>
  <si>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</si>
  <si>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</si>
  <si>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</si>
  <si>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</si>
  <si>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</si>
  <si>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</si>
  <si>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</si>
  <si>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</si>
  <si>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</si>
  <si>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</si>
  <si>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</si>
  <si>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</si>
  <si>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</si>
  <si>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</si>
  <si>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</si>
  <si>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</si>
  <si>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</si>
  <si>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</si>
  <si>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</si>
  <si>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</si>
  <si>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</si>
  <si>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</si>
  <si>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</si>
  <si>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</si>
  <si>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</si>
  <si>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</si>
  <si>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</si>
  <si>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</si>
  <si>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</si>
  <si>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</si>
  <si>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</si>
  <si>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</si>
  <si>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</si>
  <si>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</si>
  <si>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</si>
  <si>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</si>
  <si>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</si>
  <si>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</si>
  <si>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</si>
  <si>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</si>
  <si>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</si>
  <si>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</si>
  <si>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</si>
  <si>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</si>
  <si>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</si>
  <si>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</si>
  <si>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</si>
  <si>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</si>
  <si>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</si>
  <si>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</si>
  <si>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</si>
  <si>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</si>
  <si>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</si>
  <si>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</si>
  <si>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</si>
  <si>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</si>
  <si>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</si>
  <si>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</si>
  <si>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</si>
  <si>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</si>
  <si>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</si>
  <si>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</si>
  <si>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</si>
  <si>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</si>
  <si>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</si>
  <si>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</si>
  <si>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</si>
  <si>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</si>
  <si>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</si>
  <si>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</si>
  <si>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</si>
  <si>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</si>
  <si>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</si>
  <si>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</si>
  <si>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</si>
  <si>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</si>
  <si>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</si>
  <si>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</si>
  <si>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</si>
  <si>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</si>
  <si>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</si>
  <si>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</si>
  <si>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</si>
  <si>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</si>
  <si>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</si>
  <si>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</si>
  <si>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</si>
  <si>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</si>
  <si>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</si>
  <si>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</si>
  <si>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</si>
  <si>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</si>
  <si>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</si>
  <si>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</si>
  <si>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</si>
  <si>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</si>
  <si>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</si>
  <si>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</si>
  <si>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</si>
  <si>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</si>
  <si>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</si>
  <si>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</si>
  <si>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</si>
  <si>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</si>
  <si>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</si>
  <si>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</si>
  <si>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</si>
  <si>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</si>
  <si>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</si>
  <si>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</si>
  <si>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</si>
  <si>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</si>
  <si>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</si>
  <si>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</si>
  <si>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</si>
  <si>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</si>
  <si>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</si>
  <si>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</si>
  <si>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</si>
  <si>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</si>
  <si>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</si>
  <si>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</si>
  <si>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</si>
  <si>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</si>
  <si>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</si>
  <si>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</si>
  <si>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</si>
  <si>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</si>
  <si>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</si>
  <si>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</si>
  <si>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</si>
  <si>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</si>
  <si>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</si>
  <si>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</si>
  <si>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</si>
  <si>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</si>
  <si>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</si>
  <si>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</si>
  <si>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</si>
  <si>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</si>
  <si>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</si>
  <si>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</si>
  <si>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</si>
  <si>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</si>
  <si>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</si>
  <si>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</si>
  <si>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</si>
  <si>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</si>
  <si>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</si>
  <si>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</si>
  <si>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</si>
  <si>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</si>
  <si>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</si>
  <si>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</si>
  <si>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</si>
  <si>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</si>
  <si>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</si>
  <si>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</si>
  <si>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</si>
  <si>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</si>
  <si>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</si>
  <si>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</si>
  <si>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</si>
  <si>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</si>
  <si>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</si>
  <si>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</si>
  <si>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</si>
  <si>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</si>
  <si>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</si>
  <si>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</si>
  <si>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</si>
  <si>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</si>
  <si>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</si>
  <si>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</si>
  <si>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</si>
  <si>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</si>
  <si>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</si>
  <si>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</si>
  <si>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</si>
  <si>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</si>
  <si>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</si>
  <si>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</si>
  <si>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</si>
  <si>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</si>
  <si>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</si>
  <si>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</si>
  <si>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</si>
  <si>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</si>
  <si>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</si>
  <si>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</si>
  <si>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</si>
  <si>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</si>
  <si>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</si>
  <si>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</si>
  <si>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</si>
  <si>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</si>
  <si>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</si>
  <si>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</si>
  <si>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</si>
  <si>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</si>
  <si>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</si>
  <si>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</si>
  <si>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</si>
  <si>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</si>
  <si>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</si>
  <si>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</si>
  <si>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</si>
  <si>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</si>
  <si>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</si>
  <si>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</si>
  <si>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</si>
  <si>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</si>
  <si>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</si>
  <si>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</si>
  <si>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</si>
  <si>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</si>
  <si>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</si>
  <si>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</si>
  <si>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</si>
  <si>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</si>
  <si>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</si>
  <si>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</si>
  <si>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</si>
  <si>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</si>
  <si>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</si>
  <si>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</si>
  <si>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</si>
  <si>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</si>
  <si>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</si>
  <si>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</si>
  <si>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</si>
  <si>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</si>
  <si>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</si>
  <si>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</si>
  <si>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</si>
  <si>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</si>
  <si>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</si>
  <si>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</si>
  <si>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</si>
  <si>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</si>
  <si>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</si>
  <si>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</si>
  <si>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</si>
  <si>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</si>
  <si>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</si>
  <si>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</si>
  <si>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</si>
  <si>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</si>
  <si>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</si>
  <si>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</si>
  <si>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</si>
  <si>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</si>
  <si>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</si>
  <si>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</si>
  <si>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</si>
  <si>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</si>
  <si>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</si>
  <si>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</si>
  <si>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</si>
  <si>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</si>
  <si>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</si>
  <si>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</si>
  <si>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</si>
  <si>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</si>
  <si>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</si>
  <si>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</si>
  <si>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</si>
  <si>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</si>
  <si>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</si>
  <si>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</si>
  <si>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</si>
  <si>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</si>
  <si>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</si>
  <si>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</si>
  <si>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</si>
  <si>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</si>
  <si>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</si>
  <si>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</si>
  <si>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</si>
  <si>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</si>
  <si>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</si>
  <si>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</si>
  <si>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</si>
  <si>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</si>
  <si>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</si>
  <si>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</si>
  <si>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</si>
  <si>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</si>
  <si>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</si>
  <si>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</si>
  <si>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</si>
  <si>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</si>
  <si>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</si>
  <si>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</si>
  <si>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</si>
  <si>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</si>
  <si>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</si>
  <si>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</si>
  <si>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</si>
  <si>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</si>
  <si>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</si>
  <si>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</si>
  <si>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</si>
  <si>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</si>
  <si>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</si>
  <si>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</si>
  <si>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</si>
  <si>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</si>
  <si>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</si>
  <si>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</si>
  <si>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</si>
  <si>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</si>
  <si>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</si>
  <si>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</si>
  <si>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</si>
  <si>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</si>
  <si>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</si>
  <si>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</si>
  <si>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</si>
  <si>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</si>
  <si>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</si>
  <si>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</si>
  <si>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</si>
  <si>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</si>
  <si>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</si>
  <si>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</si>
  <si>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</si>
  <si>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</si>
  <si>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</si>
  <si>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</si>
  <si>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</si>
  <si>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</si>
  <si>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</si>
  <si>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</si>
  <si>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</si>
  <si>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</si>
  <si>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</si>
  <si>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</si>
  <si>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</si>
  <si>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</si>
  <si>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</si>
  <si>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</si>
  <si>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</si>
  <si>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</si>
  <si>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</si>
  <si>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</si>
  <si>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</si>
  <si>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</si>
  <si>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</si>
  <si>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</si>
  <si>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</si>
  <si>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</si>
  <si>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</si>
  <si>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</si>
  <si>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</si>
  <si>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</si>
  <si>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</si>
  <si>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</si>
  <si>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</si>
  <si>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</si>
  <si>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</si>
  <si>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</si>
  <si>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</si>
  <si>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</si>
  <si>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</si>
  <si>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</si>
  <si>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</si>
  <si>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</si>
  <si>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</si>
  <si>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</si>
  <si>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</si>
  <si>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</si>
  <si>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</si>
  <si>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</si>
  <si>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</si>
  <si>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</si>
  <si>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</si>
  <si>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</si>
  <si>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</si>
  <si>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</si>
  <si>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</si>
  <si>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</si>
  <si>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</si>
  <si>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</si>
  <si>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</si>
  <si>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</si>
  <si>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</si>
  <si>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</si>
  <si>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</si>
  <si>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</si>
  <si>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</si>
  <si>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</si>
  <si>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</si>
  <si>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</si>
  <si>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</si>
  <si>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</si>
  <si>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</si>
  <si>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</si>
  <si>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</si>
  <si>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</si>
  <si>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</si>
  <si>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</si>
  <si>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</si>
  <si>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</si>
  <si>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</si>
  <si>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</si>
  <si>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</si>
  <si>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</si>
  <si>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</si>
  <si>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</si>
  <si>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</si>
  <si>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</si>
  <si>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</si>
  <si>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</si>
  <si>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</si>
  <si>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</si>
  <si>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</si>
  <si>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</si>
  <si>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</si>
  <si>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</si>
  <si>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</si>
  <si>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</si>
  <si>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</si>
  <si>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</si>
  <si>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</si>
  <si>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</si>
  <si>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</si>
  <si>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</si>
  <si>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</si>
  <si>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</si>
  <si>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</si>
  <si>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</si>
  <si>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</si>
  <si>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</si>
  <si>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</si>
  <si>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</si>
  <si>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</si>
  <si>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</si>
  <si>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</si>
  <si>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</si>
  <si>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</si>
  <si>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</si>
  <si>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</si>
  <si>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</si>
  <si>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</si>
  <si>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</si>
  <si>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</si>
  <si>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</si>
  <si>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</si>
  <si>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</si>
  <si>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</si>
  <si>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</si>
  <si>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</si>
  <si>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</si>
  <si>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</si>
  <si>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</si>
  <si>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</si>
  <si>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</si>
  <si>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</si>
  <si>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</si>
  <si>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</si>
  <si>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</si>
  <si>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</si>
  <si>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</si>
  <si>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</si>
  <si>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</si>
  <si>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</si>
  <si>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</si>
  <si>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</si>
  <si>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</si>
  <si>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</si>
  <si>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</si>
  <si>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</si>
  <si>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</si>
  <si>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</si>
  <si>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</si>
  <si>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</si>
  <si>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</si>
  <si>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</si>
  <si>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</si>
  <si>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</si>
  <si>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</si>
  <si>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</si>
  <si>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</si>
  <si>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</si>
  <si>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</si>
  <si>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</si>
  <si>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</si>
  <si>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</si>
  <si>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</si>
  <si>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</si>
  <si>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</si>
  <si>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</si>
  <si>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</si>
  <si>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</si>
  <si>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</si>
  <si>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</si>
  <si>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</si>
  <si>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</si>
  <si>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</si>
  <si>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</si>
  <si>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</si>
  <si>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</si>
  <si>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</si>
  <si>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</si>
  <si>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</si>
  <si>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</si>
  <si>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</si>
  <si>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</si>
  <si>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</si>
  <si>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</si>
  <si>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</si>
  <si>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</si>
  <si>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</si>
  <si>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</si>
  <si>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</si>
  <si>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</si>
  <si>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</si>
  <si>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</si>
  <si>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</si>
  <si>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</si>
  <si>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</si>
  <si>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</si>
  <si>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</si>
  <si>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</si>
  <si>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</si>
  <si>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</si>
  <si>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</si>
  <si>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</si>
  <si>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</si>
  <si>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</si>
  <si>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</si>
  <si>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</si>
  <si>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</si>
  <si>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</si>
  <si>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</si>
  <si>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</si>
  <si>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</si>
  <si>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</si>
  <si>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</si>
  <si>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</si>
  <si>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</si>
  <si>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</si>
  <si>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</si>
  <si>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</si>
  <si>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</si>
  <si>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</si>
  <si>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</si>
  <si>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</si>
  <si>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</si>
  <si>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</si>
  <si>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</si>
  <si>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</si>
  <si>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</si>
  <si>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</si>
  <si>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</si>
  <si>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</si>
  <si>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</si>
  <si>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</si>
  <si>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</si>
  <si>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</si>
  <si>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</si>
  <si>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</si>
  <si>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</si>
  <si>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</si>
  <si>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</si>
  <si>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</si>
  <si>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</si>
  <si>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</si>
  <si>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</si>
  <si>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</si>
  <si>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</si>
  <si>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</si>
  <si>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</si>
  <si>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</si>
  <si>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</si>
  <si>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</si>
  <si>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</si>
  <si>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</si>
  <si>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</si>
  <si>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</si>
  <si>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</si>
  <si>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</si>
  <si>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</si>
  <si>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</si>
  <si>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</si>
  <si>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</si>
  <si>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</si>
  <si>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</si>
  <si>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</si>
  <si>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</si>
  <si>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</si>
  <si>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</si>
  <si>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</si>
  <si>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</si>
  <si>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</si>
  <si>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</si>
  <si>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</si>
  <si>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</si>
  <si>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</si>
  <si>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</si>
  <si>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</si>
  <si>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</si>
  <si>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</si>
  <si>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</si>
  <si>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</si>
  <si>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</si>
  <si>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</si>
  <si>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</si>
  <si>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</si>
  <si>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</si>
  <si>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</si>
  <si>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</si>
  <si>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</si>
  <si>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</si>
  <si>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</si>
  <si>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</si>
  <si>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</si>
  <si>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</si>
  <si>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</si>
  <si>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</si>
  <si>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</si>
  <si>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</si>
  <si>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</si>
  <si>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</si>
  <si>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</si>
  <si>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</si>
  <si>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</si>
  <si>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</si>
  <si>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</si>
  <si>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</si>
  <si>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</si>
  <si>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</si>
  <si>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</si>
  <si>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</si>
  <si>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</si>
  <si>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</si>
  <si>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</si>
  <si>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</si>
  <si>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</si>
  <si>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</si>
  <si>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</si>
  <si>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</si>
  <si>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</si>
  <si>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</si>
  <si>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</si>
  <si>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</si>
  <si>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</si>
  <si>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</si>
  <si>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</si>
  <si>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</si>
  <si>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</si>
  <si>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</si>
  <si>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</si>
  <si>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</si>
  <si>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</si>
  <si>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</si>
  <si>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</si>
  <si>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</si>
  <si>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</si>
  <si>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</si>
  <si>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</si>
  <si>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</si>
  <si>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</si>
  <si>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</si>
  <si>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</si>
  <si>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</si>
  <si>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</si>
  <si>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</si>
  <si>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</si>
  <si>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</si>
  <si>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</si>
  <si>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</si>
  <si>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</si>
  <si>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</si>
  <si>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</si>
  <si>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</si>
  <si>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</si>
  <si>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</si>
  <si>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</si>
  <si>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</si>
  <si>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</si>
  <si>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</si>
  <si>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</si>
  <si>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</si>
  <si>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</si>
  <si>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</si>
  <si>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</si>
  <si>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</si>
  <si>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</si>
  <si>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</si>
  <si>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</si>
  <si>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</si>
  <si>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</si>
  <si>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</si>
  <si>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</si>
  <si>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</si>
  <si>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</si>
  <si>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</si>
  <si>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</si>
  <si>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</si>
  <si>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</si>
  <si>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</si>
  <si>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</si>
  <si>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</si>
  <si>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</si>
  <si>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</si>
  <si>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</si>
  <si>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</si>
  <si>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</si>
  <si>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</si>
  <si>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</si>
  <si>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</si>
  <si>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</si>
  <si>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</si>
  <si>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</si>
  <si>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</si>
  <si>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</si>
  <si>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</si>
  <si>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</si>
  <si>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</si>
  <si>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</si>
  <si>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</si>
  <si>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</si>
  <si>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</si>
  <si>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</si>
  <si>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</si>
  <si>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</si>
  <si>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</si>
  <si>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</si>
  <si>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</si>
  <si>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</si>
  <si>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</si>
  <si>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</si>
  <si>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</si>
  <si>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</si>
  <si>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</si>
  <si>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</si>
  <si>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</si>
  <si>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</si>
  <si>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</si>
  <si>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</si>
  <si>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</si>
  <si>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</si>
  <si>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</si>
  <si>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</si>
  <si>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</si>
  <si>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</si>
  <si>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</si>
  <si>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</si>
  <si>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</si>
  <si>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</si>
  <si>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</si>
  <si>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</si>
  <si>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</si>
  <si>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</si>
  <si>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</si>
  <si>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</si>
  <si>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</si>
  <si>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</si>
  <si>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</si>
  <si>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</si>
  <si>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</si>
  <si>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</si>
  <si>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</si>
  <si>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</si>
  <si>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</si>
  <si>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</si>
  <si>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</si>
  <si>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</si>
  <si>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</si>
  <si>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</si>
  <si>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</si>
  <si>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</si>
  <si>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</si>
  <si>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</si>
  <si>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</si>
  <si>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</si>
  <si>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</si>
  <si>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</si>
  <si>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</si>
  <si>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</si>
  <si>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</si>
  <si>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</si>
  <si>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</si>
  <si>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</si>
  <si>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</si>
  <si>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</si>
  <si>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</si>
  <si>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</si>
  <si>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</si>
  <si>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</si>
  <si>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</si>
  <si>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</si>
  <si>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</si>
  <si>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</si>
  <si>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</si>
  <si>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</si>
  <si>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</si>
  <si>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</si>
  <si>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</si>
  <si>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</si>
  <si>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</si>
  <si>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</si>
  <si>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</si>
  <si>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</si>
  <si>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</si>
  <si>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</si>
  <si>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</si>
  <si>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</si>
  <si>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</si>
  <si>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</si>
  <si>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</si>
  <si>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</si>
  <si>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</si>
  <si>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</si>
  <si>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</si>
  <si>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</si>
  <si>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</si>
  <si>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</si>
  <si>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</si>
  <si>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</si>
  <si>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</si>
  <si>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</si>
  <si>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</si>
  <si>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</si>
  <si>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</si>
  <si>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</si>
  <si>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</si>
  <si>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</si>
  <si>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</si>
  <si>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</si>
  <si>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</si>
  <si>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</si>
  <si>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</si>
  <si>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</si>
  <si>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</si>
  <si>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</si>
  <si>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</si>
  <si>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</si>
  <si>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</si>
  <si>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</si>
  <si>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</si>
  <si>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</si>
  <si>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</si>
  <si>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</si>
  <si>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</si>
  <si>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</si>
  <si>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</si>
  <si>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</si>
  <si>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</si>
  <si>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</si>
  <si>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</si>
  <si>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</si>
  <si>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</si>
  <si>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</si>
  <si>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</si>
  <si>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</si>
  <si>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</si>
  <si>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</si>
  <si>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</si>
  <si>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</si>
  <si>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</si>
  <si>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</si>
  <si>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</si>
  <si>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</si>
  <si>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</si>
  <si>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</si>
  <si>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</si>
  <si>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</si>
  <si>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</si>
  <si>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</si>
  <si>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</si>
  <si>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</si>
  <si>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</si>
  <si>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</si>
  <si>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</si>
  <si>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</si>
  <si>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</si>
  <si>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</si>
  <si>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</si>
  <si>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</si>
  <si>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</si>
  <si>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</si>
  <si>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</si>
  <si>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</si>
  <si>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</si>
  <si>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</si>
  <si>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</si>
  <si>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</si>
  <si>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</si>
  <si>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</si>
  <si>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</si>
  <si>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</si>
  <si>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</si>
  <si>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</si>
  <si>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</si>
  <si>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</si>
  <si>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</si>
  <si>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</si>
  <si>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</si>
  <si>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</si>
  <si>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</si>
  <si>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</si>
  <si>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</si>
  <si>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</si>
  <si>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</si>
  <si>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</si>
  <si>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</si>
  <si>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</si>
  <si>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</si>
  <si>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</si>
  <si>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</si>
  <si>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</si>
  <si>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</si>
  <si>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</si>
  <si>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</si>
  <si>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</si>
  <si>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</si>
  <si>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</si>
  <si>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</si>
  <si>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</si>
  <si>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</si>
  <si>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</si>
  <si>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</si>
  <si>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</si>
  <si>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</si>
  <si>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</si>
  <si>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</si>
  <si>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</si>
  <si>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</si>
  <si>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</si>
  <si>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</si>
  <si>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</si>
  <si>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</si>
  <si>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</si>
  <si>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</si>
  <si>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</si>
  <si>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</si>
  <si>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</si>
  <si>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</si>
  <si>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</si>
  <si>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</si>
  <si>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</si>
  <si>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</si>
  <si>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</si>
  <si>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</si>
  <si>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</si>
  <si>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</si>
  <si>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</si>
  <si>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</si>
  <si>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</si>
  <si>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</si>
  <si>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</si>
  <si>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</si>
  <si>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</si>
  <si>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</si>
  <si>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</si>
  <si>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</si>
  <si>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</si>
  <si>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</si>
  <si>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</si>
  <si>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</si>
  <si>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</si>
  <si>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</si>
  <si>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</si>
  <si>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</si>
  <si>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</si>
  <si>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</si>
  <si>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</si>
  <si>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</si>
  <si>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</si>
  <si>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</si>
  <si>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</si>
  <si>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</si>
  <si>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</si>
  <si>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</si>
  <si>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</si>
  <si>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</si>
  <si>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</si>
  <si>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</si>
  <si>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</si>
  <si>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</si>
  <si>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</si>
  <si>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</si>
  <si>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</si>
  <si>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</si>
  <si>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</si>
  <si>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</si>
  <si>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</si>
  <si>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</si>
  <si>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</si>
  <si>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</si>
  <si>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</si>
  <si>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</si>
  <si>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</si>
  <si>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</si>
  <si>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</si>
  <si>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</si>
  <si>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</si>
  <si>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</si>
  <si>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</si>
  <si>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</si>
  <si>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</si>
  <si>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</si>
  <si>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</si>
  <si>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</si>
  <si>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</si>
  <si>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</si>
  <si>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</si>
  <si>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</si>
  <si>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</si>
  <si>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</si>
  <si>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</si>
  <si>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</si>
  <si>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</si>
  <si>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</si>
  <si>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</si>
  <si>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</si>
  <si>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</si>
  <si>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</si>
  <si>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</si>
  <si>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</si>
  <si>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</si>
  <si>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</si>
  <si>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</si>
  <si>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</si>
  <si>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</si>
  <si>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</si>
  <si>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</si>
  <si>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</si>
  <si>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</si>
  <si>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</si>
  <si>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</si>
  <si>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</si>
  <si>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</si>
  <si>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</si>
  <si>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</si>
  <si>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</si>
  <si>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</si>
  <si>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</si>
  <si>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</si>
  <si>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</si>
  <si>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</si>
  <si>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</si>
  <si>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</si>
  <si>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</si>
  <si>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</si>
  <si>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</si>
  <si>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</si>
  <si>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</si>
  <si>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</si>
  <si>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</si>
  <si>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</si>
  <si>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</si>
  <si>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</si>
  <si>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</si>
  <si>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</si>
  <si>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</si>
  <si>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</si>
  <si>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</si>
  <si>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</si>
  <si>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</si>
  <si>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</si>
  <si>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</si>
  <si>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</si>
  <si>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</si>
  <si>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</si>
  <si>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</si>
  <si>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</si>
  <si>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</si>
  <si>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</si>
  <si>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</si>
  <si>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</si>
  <si>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</si>
  <si>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</si>
  <si>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</si>
  <si>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</si>
  <si>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</si>
  <si>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</si>
  <si>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</si>
  <si>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</si>
  <si>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</si>
  <si>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</si>
  <si>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</si>
  <si>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</si>
  <si>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</si>
  <si>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</si>
  <si>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</si>
  <si>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</si>
  <si>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</si>
  <si>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</si>
  <si>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</si>
  <si>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</si>
  <si>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</si>
  <si>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</si>
  <si>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</si>
  <si>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</si>
  <si>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</si>
  <si>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</si>
  <si>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</si>
  <si>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</si>
  <si>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</si>
  <si>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</si>
  <si>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</si>
  <si>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</si>
  <si>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</si>
  <si>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</si>
  <si>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</si>
  <si>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</si>
  <si>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</si>
  <si>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</si>
  <si>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</si>
  <si>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</si>
  <si>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</si>
  <si>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</si>
  <si>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</si>
  <si>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</si>
  <si>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</si>
  <si>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</si>
  <si>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</si>
  <si>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</si>
  <si>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</si>
  <si>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</si>
  <si>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</si>
  <si>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</si>
  <si>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</si>
  <si>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</si>
  <si>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</si>
  <si>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</si>
  <si>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</si>
  <si>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</si>
  <si>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</si>
  <si>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</si>
  <si>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</si>
  <si>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</si>
  <si>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</si>
  <si>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</si>
  <si>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</si>
  <si>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</si>
  <si>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</si>
  <si>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</si>
  <si>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</si>
  <si>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</si>
  <si>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</si>
  <si>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</si>
  <si>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</si>
  <si>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</si>
  <si>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</si>
  <si>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</si>
  <si>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</si>
  <si>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</si>
  <si>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</si>
  <si>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</si>
  <si>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</si>
  <si>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</si>
  <si>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</si>
  <si>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</si>
  <si>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</si>
  <si>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</si>
  <si>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</si>
  <si>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</si>
  <si>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</si>
  <si>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</si>
  <si>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</si>
  <si>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</si>
  <si>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</si>
  <si>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</si>
  <si>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</si>
  <si>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</si>
  <si>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</si>
  <si>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</si>
  <si>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</si>
  <si>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</si>
  <si>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</si>
  <si>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</si>
  <si>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</si>
  <si>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</si>
  <si>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</si>
  <si>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</si>
  <si>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</si>
  <si>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</si>
  <si>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</si>
  <si>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</si>
  <si>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</si>
  <si>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</si>
  <si>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</si>
  <si>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</si>
  <si>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</si>
  <si>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</si>
  <si>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</si>
  <si>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</si>
  <si>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</si>
  <si>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</si>
  <si>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</si>
  <si>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</si>
  <si>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</si>
  <si>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</si>
  <si>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</si>
  <si>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</si>
  <si>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</si>
  <si>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</si>
  <si>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</si>
  <si>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</si>
  <si>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</si>
  <si>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</si>
  <si>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</si>
  <si>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</si>
  <si>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</si>
  <si>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</si>
  <si>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</si>
  <si>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</si>
  <si>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</si>
  <si>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</si>
  <si>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</si>
  <si>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</si>
  <si>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</si>
  <si>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</si>
  <si>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</si>
  <si>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</si>
  <si>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</si>
  <si>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</si>
  <si>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</si>
  <si>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</si>
  <si>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</si>
  <si>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</si>
  <si>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</si>
  <si>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</si>
  <si>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</si>
  <si>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</si>
  <si>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</si>
  <si>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</si>
  <si>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</si>
  <si>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</si>
  <si>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</si>
  <si>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</si>
  <si>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</si>
  <si>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</si>
  <si>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</si>
  <si>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</si>
  <si>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</si>
  <si>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</si>
  <si>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</si>
  <si>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</si>
  <si>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</si>
  <si>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</si>
  <si>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</si>
  <si>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</si>
  <si>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</si>
  <si>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</si>
  <si>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</si>
  <si>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</si>
  <si>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</si>
  <si>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</si>
  <si>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</si>
  <si>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</si>
  <si>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</si>
  <si>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</si>
  <si>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</si>
  <si>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</si>
  <si>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</si>
  <si>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</si>
  <si>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</si>
  <si>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</si>
  <si>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</si>
  <si>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</si>
  <si>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</si>
  <si>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</si>
  <si>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</si>
  <si>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</si>
  <si>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</si>
  <si>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</si>
  <si>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</si>
  <si>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</si>
  <si>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</si>
  <si>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</si>
  <si>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</si>
  <si>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</si>
  <si>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</si>
  <si>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</si>
  <si>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</si>
  <si>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</si>
  <si>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</si>
  <si>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</si>
  <si>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</si>
  <si>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</si>
  <si>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</si>
  <si>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</si>
  <si>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</si>
  <si>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</si>
  <si>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</si>
  <si>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</si>
  <si>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</si>
  <si>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</si>
  <si>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</si>
  <si>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</si>
  <si>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</si>
  <si>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</si>
  <si>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</si>
  <si>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</si>
  <si>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</si>
  <si>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</si>
  <si>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</si>
  <si>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</si>
  <si>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</si>
  <si>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</si>
  <si>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</si>
  <si>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</si>
  <si>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</si>
  <si>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</si>
  <si>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</si>
  <si>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</si>
  <si>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</si>
  <si>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</si>
  <si>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</si>
  <si>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</si>
  <si>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</si>
  <si>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</si>
  <si>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</si>
  <si>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</si>
  <si>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</si>
  <si>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</si>
  <si>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</si>
  <si>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</si>
  <si>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</si>
  <si>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</si>
  <si>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</si>
  <si>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</si>
  <si>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</si>
  <si>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</si>
  <si>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</si>
  <si>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</si>
  <si>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</si>
  <si>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</si>
  <si>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</si>
  <si>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</si>
  <si>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</si>
  <si>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</si>
  <si>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</si>
  <si>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</si>
  <si>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</si>
  <si>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</si>
  <si>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</si>
  <si>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</si>
  <si>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</si>
  <si>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</si>
  <si>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</si>
  <si>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</si>
  <si>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</si>
  <si>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</si>
  <si>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</si>
  <si>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</si>
  <si>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</si>
  <si>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</si>
  <si>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</si>
  <si>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</si>
  <si>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</si>
  <si>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</si>
  <si>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</si>
  <si>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</si>
  <si>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</si>
  <si>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</si>
  <si>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</si>
  <si>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</si>
  <si>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</si>
  <si>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</si>
  <si>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</si>
  <si>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</si>
  <si>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</si>
  <si>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</si>
  <si>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</si>
  <si>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</si>
  <si>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</si>
  <si>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</si>
  <si>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</si>
  <si>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</si>
  <si>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</si>
  <si>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</si>
  <si>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</si>
  <si>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</si>
  <si>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</si>
  <si>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</si>
  <si>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</si>
  <si>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</si>
  <si>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</si>
  <si>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</si>
  <si>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</si>
  <si>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</si>
  <si>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</si>
  <si>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</si>
  <si>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</si>
  <si>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</si>
  <si>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</si>
  <si>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</si>
  <si>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</si>
  <si>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</si>
  <si>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</si>
  <si>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</si>
  <si>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</si>
  <si>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</si>
  <si>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</si>
  <si>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</si>
  <si>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</si>
  <si>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</si>
  <si>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</si>
  <si>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</si>
  <si>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</si>
  <si>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</si>
  <si>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</si>
  <si>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</si>
  <si>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</si>
  <si>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</si>
  <si>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</si>
  <si>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</si>
  <si>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</si>
  <si>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</si>
  <si>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</si>
  <si>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</si>
  <si>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</si>
  <si>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</si>
  <si>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</si>
  <si>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</si>
  <si>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</si>
  <si>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</si>
  <si>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</si>
  <si>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</si>
  <si>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</si>
  <si>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</si>
  <si>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</si>
  <si>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</si>
  <si>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</si>
  <si>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</si>
  <si>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</si>
  <si>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</si>
  <si>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</si>
  <si>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</si>
  <si>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</si>
  <si>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</si>
  <si>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</si>
  <si>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</si>
  <si>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</si>
  <si>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</si>
  <si>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</si>
  <si>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</si>
  <si>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</si>
  <si>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</si>
  <si>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</si>
  <si>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</si>
  <si>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</si>
  <si>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</si>
  <si>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</si>
  <si>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</si>
  <si>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</si>
  <si>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</si>
  <si>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</si>
  <si>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</si>
  <si>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</si>
  <si>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</si>
  <si>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</si>
  <si>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</si>
  <si>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</si>
  <si>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</si>
  <si>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</si>
  <si>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</si>
  <si>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</si>
  <si>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</si>
  <si>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</si>
  <si>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</si>
  <si>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</si>
  <si>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</si>
  <si>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</si>
  <si>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</si>
  <si>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</si>
  <si>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</si>
  <si>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</si>
  <si>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</si>
  <si>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</si>
  <si>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</si>
  <si>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</si>
  <si>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</si>
  <si>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</si>
  <si>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</si>
  <si>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</si>
  <si>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</si>
  <si>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</si>
  <si>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</si>
  <si>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</si>
  <si>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</si>
  <si>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</si>
  <si>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</si>
  <si>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</si>
  <si>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</si>
  <si>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</si>
  <si>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</si>
  <si>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</si>
  <si>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</si>
  <si>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</si>
  <si>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</si>
  <si>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</si>
  <si>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</si>
  <si>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</si>
  <si>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</si>
  <si>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</si>
  <si>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</si>
  <si>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</si>
  <si>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</si>
  <si>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</si>
  <si>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</si>
  <si>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</si>
  <si>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</si>
  <si>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</si>
  <si>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</si>
  <si>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</si>
  <si>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</si>
  <si>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</si>
  <si>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</si>
  <si>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</si>
  <si>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</si>
  <si>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</si>
  <si>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</si>
  <si>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</si>
  <si>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</si>
  <si>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</si>
  <si>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</si>
  <si>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</si>
  <si>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</si>
  <si>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</si>
  <si>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</si>
  <si>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</si>
  <si>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</si>
  <si>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</si>
  <si>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</si>
  <si>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</si>
  <si>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</si>
  <si>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</si>
  <si>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</si>
  <si>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</si>
  <si>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</si>
  <si>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</si>
  <si>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</si>
  <si>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</si>
  <si>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</si>
  <si>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</si>
  <si>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</si>
  <si>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</si>
  <si>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</si>
  <si>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</si>
  <si>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</si>
  <si>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</si>
  <si>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</si>
  <si>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</si>
  <si>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</si>
  <si>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</si>
  <si>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</si>
  <si>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</si>
  <si>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</si>
  <si>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</si>
  <si>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</si>
  <si>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</si>
  <si>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</si>
  <si>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</si>
  <si>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</si>
  <si>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</si>
  <si>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</si>
  <si>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</si>
  <si>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</si>
  <si>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</si>
  <si>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</si>
  <si>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</si>
  <si>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</si>
  <si>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</si>
  <si>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</si>
  <si>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</si>
  <si>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</si>
  <si>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</si>
  <si>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</si>
  <si>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</si>
  <si>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</si>
  <si>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</si>
  <si>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</si>
  <si>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</si>
  <si>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</si>
  <si>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</si>
  <si>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</si>
  <si>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</si>
  <si>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</si>
  <si>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</si>
  <si>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</si>
  <si>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</si>
  <si>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</si>
  <si>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</si>
  <si>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</si>
  <si>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</si>
  <si>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</si>
  <si>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</si>
  <si>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</si>
  <si>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</si>
  <si>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</si>
  <si>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</si>
  <si>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</si>
  <si>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</si>
  <si>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</si>
  <si>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</si>
  <si>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</si>
  <si>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</si>
  <si>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</si>
  <si>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</si>
  <si>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</si>
  <si>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</si>
  <si>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</si>
  <si>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</si>
  <si>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</si>
  <si>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</si>
  <si>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</si>
  <si>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</si>
  <si>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</si>
  <si>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</si>
  <si>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</si>
  <si>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</si>
  <si>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</si>
  <si>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</si>
  <si>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</si>
  <si>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</si>
  <si>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</si>
  <si>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</si>
  <si>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</si>
  <si>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</si>
  <si>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</si>
  <si>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</si>
  <si>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</si>
  <si>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</si>
  <si>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</si>
  <si>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</si>
  <si>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</si>
  <si>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</si>
  <si>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</si>
  <si>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</si>
  <si>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</si>
  <si>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</si>
  <si>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</si>
  <si>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</si>
  <si>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</si>
  <si>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</si>
  <si>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</si>
  <si>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</si>
  <si>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</si>
  <si>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</si>
  <si>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</si>
  <si>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</si>
  <si>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</si>
  <si>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</si>
  <si>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</si>
  <si>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</si>
  <si>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</si>
  <si>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</si>
  <si>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</si>
  <si>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</si>
  <si>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</si>
  <si>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</si>
  <si>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</si>
  <si>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</si>
  <si>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</si>
  <si>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</si>
  <si>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</si>
  <si>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</si>
  <si>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</si>
  <si>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</si>
  <si>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</si>
  <si>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</si>
  <si>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</si>
  <si>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</si>
  <si>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</si>
  <si>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</si>
  <si>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</si>
  <si>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</si>
  <si>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</si>
  <si>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</si>
  <si>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</si>
  <si>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</si>
  <si>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</si>
  <si>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</si>
  <si>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</si>
  <si>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</si>
  <si>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</si>
  <si>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</si>
  <si>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</si>
  <si>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</si>
  <si>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</si>
  <si>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</si>
  <si>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</si>
  <si>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</si>
  <si>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</si>
  <si>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</si>
  <si>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</si>
  <si>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</si>
  <si>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</si>
  <si>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</si>
  <si>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</si>
  <si>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</si>
  <si>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</si>
  <si>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</si>
  <si>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</si>
  <si>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</si>
  <si>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</si>
  <si>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</si>
  <si>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</si>
  <si>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</si>
  <si>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</si>
  <si>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</si>
  <si>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</si>
  <si>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</si>
  <si>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</si>
  <si>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</si>
  <si>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</si>
  <si>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</si>
  <si>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</si>
  <si>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</si>
  <si>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</si>
  <si>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</si>
  <si>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</si>
  <si>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</si>
  <si>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</si>
  <si>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</si>
  <si>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</si>
  <si>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</si>
  <si>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</si>
  <si>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</si>
  <si>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</si>
  <si>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</si>
  <si>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</si>
  <si>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</si>
  <si>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</si>
  <si>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</si>
  <si>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</si>
  <si>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</si>
  <si>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</si>
  <si>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</si>
  <si>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</si>
  <si>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</si>
  <si>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</si>
  <si>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</si>
  <si>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</si>
  <si>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</si>
  <si>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</si>
  <si>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</si>
  <si>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</si>
  <si>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</si>
  <si>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</si>
  <si>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</si>
  <si>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</si>
  <si>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</si>
  <si>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</si>
  <si>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</si>
  <si>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</si>
  <si>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</si>
  <si>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</si>
  <si>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</si>
  <si>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</si>
  <si>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</si>
  <si>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</si>
  <si>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</si>
  <si>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</si>
  <si>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</si>
  <si>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</si>
  <si>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</si>
  <si>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</si>
  <si>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</si>
  <si>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</si>
  <si>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</si>
  <si>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</si>
  <si>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</si>
  <si>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</si>
  <si>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</si>
  <si>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</si>
  <si>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</si>
  <si>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</si>
  <si>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</si>
  <si>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</si>
  <si>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</si>
  <si>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</si>
  <si>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</si>
  <si>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</si>
  <si>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</si>
  <si>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</si>
  <si>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</si>
  <si>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</si>
  <si>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</si>
  <si>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</si>
  <si>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</si>
  <si>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</si>
  <si>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</si>
  <si>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</si>
  <si>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</si>
  <si>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</si>
  <si>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</si>
  <si>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</si>
  <si>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</si>
  <si>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</si>
  <si>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</si>
  <si>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</si>
  <si>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</si>
  <si>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</si>
  <si>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</si>
  <si>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</si>
  <si>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</si>
  <si>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</si>
  <si>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</si>
  <si>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</si>
  <si>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</si>
  <si>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</si>
  <si>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</si>
  <si>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</si>
  <si>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</si>
  <si>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</si>
  <si>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</si>
  <si>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</si>
  <si>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</si>
  <si>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</si>
  <si>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</si>
  <si>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</si>
  <si>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</si>
  <si>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</si>
  <si>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</si>
  <si>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</si>
  <si>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</si>
  <si>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</si>
  <si>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</si>
  <si>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</si>
  <si>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</si>
  <si>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</si>
  <si>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</si>
  <si>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</si>
  <si>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</si>
  <si>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</si>
  <si>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</si>
  <si>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</si>
  <si>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</si>
  <si>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</si>
  <si>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</si>
  <si>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</si>
  <si>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</si>
  <si>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</si>
  <si>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</si>
  <si>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</si>
  <si>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</si>
  <si>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</si>
  <si>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</si>
  <si>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</si>
  <si>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</si>
  <si>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</si>
  <si>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</si>
  <si>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</si>
  <si>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</si>
  <si>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</si>
  <si>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</si>
  <si>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</si>
  <si>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</si>
  <si>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</si>
  <si>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</si>
  <si>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</si>
  <si>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</si>
  <si>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</si>
  <si>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</si>
  <si>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</si>
  <si>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</si>
  <si>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</si>
  <si>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</si>
  <si>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</si>
  <si>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</si>
  <si>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</si>
  <si>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</si>
  <si>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</si>
  <si>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</si>
  <si>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</si>
  <si>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</si>
  <si>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</si>
  <si>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</si>
  <si>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</si>
  <si>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</si>
  <si>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</si>
  <si>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</si>
  <si>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</si>
  <si>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</si>
  <si>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</si>
  <si>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</si>
  <si>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</si>
  <si>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</si>
  <si>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</si>
  <si>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</si>
  <si>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</si>
  <si>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</si>
  <si>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</si>
  <si>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</si>
  <si>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</si>
  <si>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</si>
  <si>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</si>
  <si>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</si>
  <si>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</si>
  <si>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</si>
  <si>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</si>
  <si>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</si>
  <si>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</si>
  <si>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</si>
  <si>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</si>
  <si>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</si>
  <si>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</si>
  <si>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</si>
  <si>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</si>
  <si>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</si>
  <si>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</si>
  <si>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</si>
  <si>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</si>
  <si>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</si>
  <si>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</si>
  <si>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</si>
  <si>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</si>
  <si>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</si>
  <si>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</si>
  <si>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</si>
  <si>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</si>
  <si>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</si>
  <si>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</si>
  <si>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</si>
  <si>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</si>
  <si>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</si>
  <si>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</si>
  <si>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</si>
  <si>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</si>
  <si>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</si>
  <si>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</si>
  <si>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</si>
  <si>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</si>
  <si>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</si>
  <si>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</si>
  <si>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</si>
  <si>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</si>
  <si>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</si>
  <si>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</si>
  <si>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</si>
  <si>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</si>
  <si>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</si>
  <si>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</si>
  <si>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</si>
  <si>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</si>
  <si>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</si>
  <si>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</si>
  <si>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</si>
  <si>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</si>
  <si>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</si>
  <si>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</si>
  <si>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</si>
  <si>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</si>
  <si>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</si>
  <si>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</si>
  <si>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</si>
  <si>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</si>
  <si>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</si>
  <si>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</si>
  <si>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</si>
  <si>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</si>
  <si>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</si>
  <si>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</si>
  <si>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</si>
  <si>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</si>
  <si>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</si>
  <si>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</si>
  <si>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</si>
  <si>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</si>
  <si>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</si>
  <si>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</si>
  <si>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</si>
  <si>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</si>
  <si>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</si>
  <si>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</si>
  <si>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</si>
  <si>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</si>
  <si>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</si>
  <si>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</si>
  <si>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</si>
  <si>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</si>
  <si>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</si>
  <si>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</si>
  <si>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</si>
  <si>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</si>
  <si>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</si>
  <si>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</si>
  <si>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</si>
  <si>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</si>
  <si>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</si>
  <si>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</si>
  <si>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</si>
  <si>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</si>
  <si>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</si>
  <si>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</si>
  <si>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</si>
  <si>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</si>
  <si>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</si>
  <si>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</si>
  <si>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</si>
  <si>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</si>
  <si>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</si>
  <si>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</si>
  <si>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</si>
  <si>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</si>
  <si>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</si>
  <si>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</si>
  <si>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</si>
  <si>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</si>
  <si>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</si>
  <si>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</si>
  <si>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</si>
  <si>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</si>
  <si>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</si>
  <si>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</si>
  <si>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</si>
  <si>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</si>
  <si>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</si>
  <si>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</si>
  <si>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</si>
  <si>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</si>
  <si>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</si>
  <si>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</si>
  <si>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</si>
  <si>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</si>
  <si>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</si>
  <si>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</si>
  <si>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</si>
  <si>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</si>
  <si>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</si>
  <si>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</si>
  <si>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</si>
  <si>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</si>
  <si>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</si>
  <si>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</si>
  <si>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</si>
  <si>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</si>
  <si>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</si>
  <si>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</si>
  <si>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</si>
  <si>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</si>
  <si>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</si>
  <si>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</si>
  <si>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</si>
  <si>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</si>
  <si>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</si>
  <si>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</si>
  <si>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</si>
  <si>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</si>
  <si>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</si>
  <si>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</si>
  <si>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</si>
  <si>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</si>
  <si>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</si>
  <si>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</si>
  <si>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</si>
  <si>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</si>
  <si>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</si>
  <si>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</si>
  <si>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</si>
  <si>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</si>
  <si>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</si>
  <si>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</si>
  <si>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</si>
  <si>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</si>
  <si>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</si>
  <si>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</si>
  <si>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</si>
  <si>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</si>
  <si>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</si>
  <si>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</si>
  <si>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</si>
  <si>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</si>
  <si>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</si>
  <si>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</si>
  <si>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</si>
  <si>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</si>
  <si>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</si>
  <si>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</si>
  <si>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</si>
  <si>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</si>
  <si>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</si>
  <si>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</si>
  <si>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</si>
  <si>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</si>
  <si>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</si>
  <si>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</si>
  <si>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</si>
  <si>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</si>
  <si>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</si>
  <si>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</si>
  <si>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</si>
  <si>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</si>
  <si>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</si>
  <si>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</si>
  <si>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</si>
  <si>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</si>
  <si>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</si>
  <si>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</si>
  <si>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</si>
  <si>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</si>
  <si>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</si>
  <si>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</si>
  <si>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</si>
  <si>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</si>
  <si>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</si>
  <si>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</si>
  <si>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</si>
  <si>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</si>
  <si>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</si>
  <si>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</si>
  <si>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</si>
  <si>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</si>
  <si>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</si>
  <si>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</si>
  <si>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</si>
  <si>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</si>
  <si>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</si>
  <si>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</si>
  <si>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</si>
  <si>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</si>
  <si>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</si>
  <si>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</si>
  <si>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</si>
  <si>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</si>
  <si>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</si>
  <si>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</si>
  <si>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</si>
  <si>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</si>
  <si>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</si>
  <si>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</si>
  <si>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</si>
  <si>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</si>
  <si>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</si>
  <si>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</si>
  <si>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</si>
  <si>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</si>
  <si>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</si>
  <si>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</si>
  <si>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</si>
  <si>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</si>
  <si>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</si>
  <si>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</si>
  <si>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</si>
  <si>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</si>
  <si>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</si>
  <si>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</si>
  <si>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</si>
  <si>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</si>
  <si>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</si>
  <si>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</si>
  <si>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</si>
  <si>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</si>
  <si>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</si>
  <si>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</si>
  <si>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</si>
  <si>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</si>
  <si>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</si>
  <si>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</si>
  <si>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</si>
  <si>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</si>
  <si>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</si>
  <si>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</si>
  <si>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</si>
  <si>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</si>
  <si>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</si>
  <si>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</si>
  <si>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</si>
  <si>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</si>
  <si>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</si>
  <si>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</si>
  <si>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</si>
  <si>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</si>
  <si>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</si>
  <si>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</si>
  <si>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</si>
  <si>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</si>
  <si>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</si>
  <si>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</si>
  <si>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</si>
  <si>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</si>
  <si>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</si>
  <si>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</si>
  <si>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</si>
  <si>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</si>
  <si>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</si>
  <si>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</si>
  <si>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</si>
  <si>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</si>
  <si>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</si>
  <si>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</si>
  <si>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</si>
  <si>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</si>
  <si>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</si>
  <si>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</si>
  <si>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</si>
  <si>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</si>
  <si>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</si>
  <si>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</si>
  <si>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</si>
  <si>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</si>
  <si>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</si>
  <si>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</si>
  <si>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</si>
  <si>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</si>
  <si>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</si>
  <si>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</si>
  <si>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</si>
  <si>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</si>
  <si>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</si>
  <si>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</si>
  <si>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</si>
  <si>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</si>
  <si>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</si>
  <si>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</si>
  <si>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</si>
  <si>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</si>
  <si>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</si>
  <si>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</si>
  <si>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</si>
  <si>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</si>
  <si>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</si>
  <si>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</si>
  <si>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</si>
  <si>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</si>
  <si>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</si>
  <si>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</si>
  <si>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</si>
  <si>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</si>
  <si>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</si>
  <si>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</si>
  <si>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</si>
  <si>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</si>
  <si>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</si>
  <si>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</si>
  <si>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</si>
  <si>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</si>
  <si>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</si>
  <si>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</si>
  <si>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</si>
  <si>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</si>
  <si>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</si>
  <si>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</si>
  <si>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</si>
  <si>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</si>
  <si>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</si>
  <si>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</si>
  <si>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</si>
  <si>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</si>
  <si>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</si>
  <si>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</si>
  <si>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</si>
  <si>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</si>
  <si>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</si>
  <si>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</si>
  <si>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</si>
  <si>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</si>
  <si>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</si>
  <si>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</si>
  <si>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</si>
  <si>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</si>
  <si>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</si>
  <si>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</si>
  <si>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</si>
  <si>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</si>
  <si>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</si>
  <si>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</si>
  <si>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</si>
  <si>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</si>
  <si>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</si>
  <si>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</si>
  <si>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</si>
  <si>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</si>
  <si>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</si>
  <si>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</si>
  <si>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</si>
  <si>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</si>
  <si>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</si>
  <si>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</si>
  <si>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</si>
  <si>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</si>
  <si>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</si>
  <si>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</si>
  <si>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</si>
  <si>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</si>
  <si>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</si>
  <si>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</si>
  <si>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</si>
  <si>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</si>
  <si>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</si>
  <si>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</si>
  <si>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</si>
  <si>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</si>
  <si>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</si>
  <si>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</si>
  <si>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</si>
  <si>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</si>
  <si>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</si>
  <si>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</si>
  <si>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</si>
  <si>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</si>
  <si>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</si>
  <si>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</si>
  <si>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</si>
  <si>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</si>
  <si>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</si>
  <si>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</si>
  <si>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</si>
  <si>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</si>
  <si>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</si>
  <si>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</si>
  <si>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</si>
  <si>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</si>
  <si>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</si>
  <si>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</si>
  <si>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</si>
  <si>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</si>
  <si>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</si>
  <si>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</si>
  <si>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</si>
  <si>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</si>
  <si>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</si>
  <si>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</si>
  <si>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</si>
  <si>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</si>
  <si>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</si>
  <si>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</si>
  <si>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</si>
  <si>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</si>
  <si>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</si>
  <si>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</si>
  <si>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</si>
  <si>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</si>
  <si>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</si>
  <si>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</si>
  <si>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</si>
  <si>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</si>
  <si>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</si>
  <si>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</si>
  <si>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</si>
  <si>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</si>
  <si>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</si>
  <si>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</si>
  <si>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</si>
  <si>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</si>
  <si>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</si>
  <si>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</si>
  <si>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</si>
  <si>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</si>
  <si>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</si>
  <si>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</si>
  <si>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</si>
  <si>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</si>
  <si>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</si>
  <si>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</si>
  <si>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</si>
  <si>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</si>
  <si>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</si>
  <si>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</si>
  <si>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</si>
  <si>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</si>
  <si>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</si>
  <si>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</si>
  <si>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</si>
  <si>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</si>
  <si>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</si>
  <si>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</si>
  <si>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</si>
  <si>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</si>
  <si>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</si>
  <si>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</si>
  <si>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</si>
  <si>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</si>
  <si>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</si>
  <si>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</si>
  <si>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</si>
  <si>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</si>
  <si>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</si>
  <si>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</si>
  <si>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</si>
  <si>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</si>
  <si>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</si>
  <si>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</si>
  <si>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</si>
  <si>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</si>
  <si>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</si>
  <si>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</si>
  <si>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</si>
  <si>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</si>
  <si>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</si>
  <si>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</si>
  <si>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</si>
  <si>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</si>
  <si>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</si>
  <si>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</si>
  <si>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</si>
  <si>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</si>
  <si>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</si>
  <si>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</si>
  <si>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</si>
  <si>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</si>
  <si>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</si>
  <si>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</si>
  <si>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</si>
  <si>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</si>
  <si>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</si>
  <si>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</si>
  <si>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</si>
  <si>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</si>
  <si>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</si>
  <si>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</si>
  <si>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</si>
  <si>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</si>
  <si>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</si>
  <si>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</si>
  <si>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</si>
  <si>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</si>
  <si>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</si>
  <si>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</si>
  <si>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</si>
  <si>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</si>
  <si>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</si>
  <si>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</si>
  <si>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</si>
  <si>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</si>
  <si>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</si>
  <si>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</si>
  <si>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</si>
  <si>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</si>
  <si>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</si>
  <si>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</si>
  <si>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</si>
  <si>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</si>
  <si>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</si>
  <si>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</si>
  <si>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</si>
  <si>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</si>
  <si>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</si>
  <si>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</si>
  <si>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</si>
  <si>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</si>
  <si>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</si>
  <si>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</si>
  <si>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</si>
  <si>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</si>
  <si>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</si>
  <si>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</si>
  <si>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</si>
  <si>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</si>
  <si>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</si>
  <si>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</si>
  <si>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</si>
  <si>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</si>
  <si>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</si>
  <si>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</si>
  <si>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</si>
  <si>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</si>
  <si>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</si>
  <si>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</si>
  <si>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</si>
  <si>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</si>
  <si>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</si>
  <si>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</si>
  <si>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</si>
  <si>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</si>
  <si>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</si>
  <si>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</si>
  <si>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</si>
  <si>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</si>
  <si>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</si>
  <si>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</si>
  <si>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</si>
  <si>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</si>
  <si>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</si>
  <si>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</si>
  <si>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</si>
  <si>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</si>
  <si>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</si>
  <si>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</si>
  <si>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</si>
  <si>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</si>
  <si>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</si>
  <si>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</si>
  <si>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</si>
  <si>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</si>
  <si>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</si>
  <si>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</si>
  <si>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</si>
  <si>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</si>
  <si>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</si>
  <si>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</si>
  <si>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</si>
  <si>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</si>
  <si>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</si>
  <si>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</si>
  <si>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</si>
  <si>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</si>
  <si>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</si>
  <si>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</si>
  <si>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</si>
  <si>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</si>
  <si>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</si>
  <si>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</si>
  <si>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</si>
  <si>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</si>
  <si>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</si>
  <si>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</si>
  <si>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</si>
  <si>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</si>
  <si>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</si>
  <si>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</si>
  <si>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</si>
  <si>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</si>
  <si>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</si>
  <si>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</si>
  <si>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</si>
  <si>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</si>
  <si>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</si>
  <si>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</si>
  <si>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</si>
  <si>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</si>
  <si>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</si>
  <si>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</si>
  <si>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</si>
  <si>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</si>
  <si>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</si>
  <si>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</si>
  <si>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</si>
  <si>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</si>
  <si>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</si>
  <si>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</si>
  <si>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</si>
  <si>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</si>
  <si>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</si>
  <si>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</si>
  <si>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</si>
  <si>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</si>
  <si>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</si>
  <si>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</si>
  <si>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</si>
  <si>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</si>
  <si>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</si>
  <si>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</si>
  <si>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</si>
  <si>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</si>
  <si>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</si>
  <si>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</si>
  <si>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</si>
  <si>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</si>
  <si>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</si>
  <si>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</si>
  <si>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</si>
  <si>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</si>
  <si>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</si>
  <si>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</si>
  <si>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</si>
  <si>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</si>
  <si>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</si>
  <si>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</si>
  <si>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</si>
  <si>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</si>
  <si>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</si>
  <si>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</si>
  <si>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</si>
  <si>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</si>
  <si>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</si>
  <si>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</si>
  <si>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</si>
  <si>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</si>
  <si>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</si>
  <si>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</si>
  <si>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</si>
  <si>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</si>
  <si>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</si>
  <si>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</si>
  <si>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</si>
  <si>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</si>
  <si>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</si>
  <si>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</si>
  <si>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</si>
  <si>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</si>
  <si>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</si>
  <si>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</si>
  <si>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</si>
  <si>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</si>
  <si>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</si>
  <si>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</si>
  <si>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</si>
  <si>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</si>
  <si>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</si>
  <si>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</si>
  <si>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</si>
  <si>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</si>
  <si>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</si>
  <si>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</si>
  <si>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</si>
  <si>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</si>
  <si>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</si>
  <si>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</si>
  <si>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</si>
  <si>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</si>
  <si>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</si>
  <si>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</si>
  <si>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</si>
  <si>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</si>
  <si>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</si>
  <si>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</si>
  <si>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</si>
  <si>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</si>
  <si>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</si>
  <si>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</si>
  <si>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</si>
  <si>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</si>
  <si>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</si>
  <si>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</si>
  <si>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</si>
  <si>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</si>
  <si>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</si>
  <si>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</si>
  <si>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</si>
  <si>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</si>
  <si>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</si>
  <si>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</si>
  <si>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</si>
  <si>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</si>
  <si>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</si>
  <si>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</si>
  <si>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</si>
  <si>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</si>
  <si>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</si>
  <si>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</si>
  <si>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</si>
  <si>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</si>
  <si>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</si>
  <si>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</si>
  <si>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</si>
  <si>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</si>
  <si>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</si>
  <si>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</si>
  <si>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</si>
  <si>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</si>
  <si>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</si>
  <si>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</si>
  <si>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</si>
  <si>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</si>
  <si>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</si>
  <si>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</si>
  <si>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</si>
  <si>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</si>
  <si>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</si>
  <si>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</si>
  <si>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</si>
  <si>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</si>
  <si>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</si>
  <si>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</si>
  <si>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</si>
  <si>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</si>
  <si>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</si>
  <si>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</si>
  <si>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</si>
  <si>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</si>
  <si>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</si>
  <si>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</si>
  <si>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</si>
  <si>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</si>
  <si>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</si>
  <si>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</si>
  <si>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</si>
  <si>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</si>
  <si>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</si>
  <si>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</si>
  <si>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</si>
  <si>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</si>
  <si>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</si>
  <si>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</si>
  <si>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</si>
  <si>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</si>
  <si>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</si>
  <si>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</si>
  <si>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</si>
  <si>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</si>
  <si>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</si>
  <si>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</si>
  <si>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</si>
  <si>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</si>
  <si>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</si>
  <si>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</si>
  <si>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</si>
  <si>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</si>
  <si>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</si>
  <si>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</si>
  <si>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</si>
  <si>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</si>
  <si>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</si>
  <si>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</si>
  <si>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</si>
  <si>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</si>
  <si>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</si>
  <si>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</si>
  <si>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</si>
  <si>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</si>
  <si>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</si>
  <si>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</si>
  <si>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</si>
  <si>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</si>
  <si>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</si>
  <si>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</si>
  <si>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</si>
  <si>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</si>
  <si>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</si>
  <si>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</si>
  <si>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</si>
  <si>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</si>
  <si>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</si>
  <si>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</si>
  <si>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</si>
  <si>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</si>
  <si>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</si>
  <si>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</si>
  <si>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</si>
  <si>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</si>
  <si>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</si>
  <si>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</si>
  <si>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</si>
  <si>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</si>
  <si>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</si>
  <si>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</si>
  <si>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</si>
  <si>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</si>
  <si>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</si>
  <si>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</si>
  <si>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</si>
  <si>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</si>
  <si>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</si>
  <si>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</si>
  <si>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</si>
  <si>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</si>
  <si>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</si>
  <si>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</si>
  <si>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</si>
  <si>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</si>
  <si>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</si>
  <si>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</si>
  <si>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</si>
  <si>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</si>
  <si>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</si>
  <si>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</si>
  <si>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</si>
  <si>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</si>
  <si>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</si>
  <si>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</si>
  <si>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</si>
  <si>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</si>
  <si>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</si>
  <si>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</si>
  <si>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</si>
  <si>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</si>
  <si>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</si>
  <si>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</si>
  <si>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</si>
  <si>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</si>
  <si>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</si>
  <si>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</si>
  <si>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</si>
  <si>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</si>
  <si>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</si>
  <si>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</si>
  <si>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</si>
  <si>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</si>
  <si>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</si>
  <si>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</si>
  <si>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</si>
  <si>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</si>
  <si>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</si>
  <si>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</si>
  <si>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</si>
  <si>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</si>
  <si>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</si>
  <si>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</si>
  <si>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</si>
  <si>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</si>
  <si>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</si>
  <si>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</si>
  <si>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</si>
  <si>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</si>
  <si>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</si>
  <si>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</si>
  <si>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</si>
  <si>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</si>
  <si>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</si>
  <si>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</si>
  <si>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</si>
  <si>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</si>
  <si>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</si>
  <si>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</si>
  <si>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</si>
  <si>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</si>
  <si>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</si>
  <si>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</si>
  <si>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</si>
  <si>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</si>
  <si>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</si>
  <si>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</si>
  <si>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</si>
  <si>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</si>
  <si>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</si>
  <si>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</si>
  <si>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</si>
  <si>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</si>
  <si>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</si>
  <si>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</si>
  <si>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</si>
  <si>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</si>
  <si>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</si>
  <si>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</si>
  <si>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</si>
  <si>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</si>
  <si>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</si>
  <si>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</si>
  <si>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</si>
  <si>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</si>
  <si>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</si>
  <si>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</si>
  <si>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</si>
  <si>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</si>
  <si>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</si>
  <si>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</si>
  <si>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</si>
  <si>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</si>
  <si>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</si>
  <si>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</si>
  <si>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</si>
  <si>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</si>
  <si>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</si>
  <si>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</si>
  <si>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</si>
  <si>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</si>
  <si>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</si>
  <si>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</si>
  <si>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</si>
  <si>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</si>
  <si>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</si>
  <si>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</si>
  <si>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</si>
  <si>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</si>
  <si>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</si>
  <si>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</si>
  <si>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</si>
  <si>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</si>
  <si>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</si>
  <si>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</si>
  <si>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</si>
  <si>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</si>
  <si>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</si>
  <si>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</si>
  <si>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</si>
  <si>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</si>
  <si>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</si>
  <si>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</si>
  <si>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</si>
  <si>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</si>
  <si>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</si>
  <si>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</si>
  <si>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</si>
  <si>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</si>
  <si>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</si>
  <si>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</si>
  <si>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</si>
  <si>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</si>
  <si>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</si>
  <si>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</si>
  <si>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</si>
  <si>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</si>
  <si>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</si>
  <si>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</si>
  <si>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</si>
  <si>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</si>
  <si>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</si>
  <si>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</si>
  <si>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</si>
  <si>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</si>
  <si>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</si>
  <si>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</si>
  <si>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</si>
  <si>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</si>
  <si>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</si>
  <si>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</si>
  <si>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</si>
  <si>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</si>
  <si>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</si>
  <si>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</si>
  <si>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</si>
  <si>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</si>
  <si>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</si>
  <si>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</si>
  <si>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</si>
  <si>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</si>
  <si>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</si>
  <si>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</si>
  <si>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</si>
  <si>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</si>
  <si>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</si>
  <si>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</si>
  <si>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</si>
  <si>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</si>
  <si>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</si>
  <si>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</si>
  <si>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</si>
  <si>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</si>
  <si>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</si>
  <si>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</si>
  <si>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</si>
  <si>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</si>
  <si>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</si>
  <si>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</si>
  <si>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</si>
  <si>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</si>
  <si>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</si>
  <si>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</si>
  <si>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</si>
  <si>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</si>
  <si>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</si>
  <si>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</si>
  <si>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</si>
  <si>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</si>
  <si>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</si>
  <si>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</si>
  <si>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</si>
  <si>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</si>
  <si>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</si>
  <si>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</si>
  <si>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</si>
  <si>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</si>
  <si>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</si>
  <si>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</si>
  <si>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</si>
  <si>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</si>
  <si>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</si>
  <si>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</si>
  <si>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</si>
  <si>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</si>
  <si>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</si>
  <si>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</si>
  <si>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</si>
  <si>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</si>
  <si>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</si>
  <si>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</si>
  <si>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</si>
  <si>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</si>
  <si>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</si>
  <si>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</si>
  <si>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</si>
  <si>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</si>
  <si>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</si>
  <si>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</si>
  <si>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</si>
  <si>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</si>
  <si>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</si>
  <si>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</si>
  <si>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</si>
  <si>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</si>
  <si>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</si>
  <si>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</si>
  <si>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</si>
  <si>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</si>
  <si>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</si>
  <si>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</si>
  <si>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</si>
  <si>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</si>
  <si>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</si>
  <si>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</si>
  <si>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</si>
  <si>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</si>
  <si>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</si>
  <si>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</si>
  <si>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</si>
  <si>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</si>
  <si>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</si>
  <si>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</si>
  <si>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</si>
  <si>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</si>
  <si>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</si>
  <si>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</si>
  <si>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</si>
  <si>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</si>
  <si>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</si>
  <si>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</si>
  <si>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</si>
  <si>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</si>
  <si>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</si>
  <si>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</si>
  <si>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</si>
  <si>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</si>
  <si>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</si>
  <si>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</si>
  <si>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</si>
  <si>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</si>
  <si>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</si>
  <si>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</si>
  <si>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</si>
  <si>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</si>
  <si>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</si>
  <si>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</si>
  <si>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</si>
  <si>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</si>
  <si>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</si>
  <si>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</si>
  <si>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</si>
  <si>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</si>
  <si>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</si>
  <si>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</si>
  <si>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</si>
  <si>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</si>
  <si>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</si>
  <si>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</si>
  <si>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</si>
  <si>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</si>
  <si>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</si>
  <si>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</si>
  <si>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</si>
  <si>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</si>
  <si>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</si>
  <si>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</si>
  <si>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</si>
  <si>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</si>
  <si>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</si>
  <si>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</si>
  <si>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</si>
  <si>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</si>
  <si>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</si>
  <si>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</si>
  <si>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</si>
  <si>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</si>
  <si>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</si>
  <si>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</si>
  <si>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</si>
  <si>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</si>
  <si>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</si>
  <si>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</si>
  <si>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</si>
  <si>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</si>
  <si>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</si>
  <si>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</si>
  <si>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</si>
  <si>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</si>
  <si>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</si>
  <si>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</si>
  <si>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</si>
  <si>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</si>
  <si>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</si>
  <si>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</si>
  <si>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</si>
  <si>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</si>
  <si>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</si>
  <si>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</si>
  <si>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</si>
  <si>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</si>
  <si>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</si>
  <si>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</si>
  <si>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</si>
  <si>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</si>
  <si>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</si>
  <si>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</si>
  <si>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</si>
  <si>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</si>
  <si>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</si>
  <si>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</si>
  <si>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</si>
  <si>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</si>
  <si>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</si>
  <si>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</si>
  <si>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</si>
  <si>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</si>
  <si>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</si>
  <si>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</si>
  <si>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</si>
  <si>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</si>
  <si>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</si>
  <si>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</si>
  <si>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</si>
  <si>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</si>
  <si>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</si>
  <si>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</si>
  <si>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</si>
  <si>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</si>
  <si>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</si>
  <si>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</si>
  <si>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</si>
  <si>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</si>
  <si>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</si>
  <si>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</si>
  <si>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</si>
  <si>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</si>
  <si>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</si>
  <si>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</si>
  <si>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</si>
  <si>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</si>
  <si>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</si>
  <si>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</si>
  <si>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</si>
  <si>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</si>
  <si>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</si>
  <si>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</si>
  <si>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</si>
  <si>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</si>
  <si>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</si>
  <si>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</si>
  <si>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</si>
  <si>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</si>
  <si>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</si>
  <si>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</si>
  <si>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</si>
  <si>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</si>
  <si>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</si>
  <si>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</si>
  <si>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</si>
  <si>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</si>
  <si>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</si>
  <si>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</si>
  <si>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</si>
  <si>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</si>
  <si>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</si>
  <si>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</si>
  <si>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</si>
  <si>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</si>
  <si>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</si>
  <si>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</si>
  <si>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</si>
  <si>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</si>
  <si>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</si>
  <si>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</si>
  <si>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</si>
  <si>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</si>
  <si>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</si>
  <si>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</si>
  <si>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</si>
  <si>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</si>
  <si>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</si>
  <si>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</si>
  <si>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</si>
  <si>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</si>
  <si>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</si>
  <si>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</si>
  <si>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</si>
  <si>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</si>
  <si>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</si>
  <si>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</si>
  <si>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</si>
  <si>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</si>
  <si>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</si>
  <si>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</si>
  <si>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</si>
  <si>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</si>
  <si>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</si>
  <si>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</si>
  <si>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</si>
  <si>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</si>
  <si>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</si>
  <si>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</si>
  <si>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</si>
  <si>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</si>
  <si>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</si>
  <si>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</si>
  <si>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</si>
  <si>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</si>
  <si>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</si>
  <si>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</si>
  <si>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</si>
  <si>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</si>
  <si>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</si>
  <si>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</si>
  <si>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</si>
  <si>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</si>
  <si>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</si>
  <si>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</si>
  <si>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</si>
  <si>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</si>
  <si>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</si>
  <si>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</si>
  <si>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</si>
  <si>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</si>
  <si>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</si>
  <si>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</si>
  <si>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</si>
  <si>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</si>
  <si>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</si>
  <si>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</si>
  <si>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</si>
  <si>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</si>
  <si>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</si>
  <si>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</si>
  <si>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</si>
  <si>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</si>
  <si>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</si>
  <si>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</si>
  <si>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</si>
  <si>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</si>
  <si>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</si>
  <si>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</si>
  <si>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</si>
  <si>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</si>
  <si>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</si>
  <si>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</si>
  <si>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</si>
  <si>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</si>
  <si>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</si>
  <si>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</si>
  <si>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</si>
  <si>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</si>
  <si>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</si>
  <si>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</si>
  <si>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</si>
  <si>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</si>
  <si>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</si>
  <si>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</si>
  <si>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</si>
  <si>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</si>
  <si>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</si>
  <si>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</si>
  <si>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</si>
  <si>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</si>
  <si>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</si>
  <si>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</si>
  <si>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</si>
  <si>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</si>
  <si>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</si>
  <si>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</si>
  <si>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</si>
  <si>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</si>
  <si>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</si>
  <si>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</si>
  <si>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</si>
  <si>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</si>
  <si>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</si>
  <si>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</si>
  <si>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</si>
  <si>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</si>
  <si>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</si>
  <si>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</si>
  <si>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</si>
  <si>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</si>
  <si>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</si>
  <si>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</si>
  <si>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</si>
  <si>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</si>
  <si>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</si>
  <si>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</si>
  <si>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</si>
  <si>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</si>
  <si>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</si>
  <si>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</si>
  <si>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</si>
  <si>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</si>
  <si>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</si>
  <si>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</si>
  <si>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</si>
  <si>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</si>
  <si>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</si>
  <si>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</si>
  <si>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</si>
  <si>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</si>
  <si>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</si>
  <si>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</si>
  <si>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</si>
  <si>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</si>
  <si>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</si>
  <si>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</si>
  <si>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</si>
  <si>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</si>
  <si>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</si>
  <si>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</si>
  <si>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</si>
  <si>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</si>
  <si>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</si>
  <si>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</si>
  <si>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</si>
  <si>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</si>
  <si>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</si>
  <si>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</si>
  <si>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</si>
  <si>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</si>
  <si>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</si>
  <si>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</si>
  <si>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</si>
  <si>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</si>
  <si>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</si>
  <si>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</si>
  <si>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</si>
  <si>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</si>
  <si>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</si>
  <si>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</si>
  <si>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</si>
  <si>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</si>
  <si>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</si>
  <si>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</si>
  <si>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</si>
  <si>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</si>
  <si>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</si>
  <si>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</si>
  <si>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</si>
  <si>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</si>
  <si>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</si>
  <si>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</si>
  <si>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</si>
  <si>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</si>
  <si>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</si>
  <si>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</si>
  <si>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</si>
  <si>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</si>
  <si>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</si>
  <si>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</si>
  <si>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</si>
  <si>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</si>
  <si>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</si>
  <si>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</si>
  <si>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</si>
  <si>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</si>
  <si>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</si>
  <si>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</si>
  <si>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</si>
  <si>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</si>
  <si>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</si>
  <si>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</si>
  <si>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</si>
  <si>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</si>
  <si>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</si>
  <si>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</si>
  <si>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</si>
  <si>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</si>
  <si>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</si>
  <si>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</si>
  <si>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</si>
  <si>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</si>
  <si>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</si>
  <si>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</si>
  <si>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</si>
  <si>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</si>
  <si>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</si>
  <si>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</si>
  <si>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</si>
  <si>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</si>
  <si>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</si>
  <si>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</si>
  <si>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</si>
  <si>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</si>
  <si>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</si>
  <si>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</si>
  <si>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</si>
  <si>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</si>
  <si>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</si>
  <si>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</si>
  <si>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</si>
  <si>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</si>
  <si>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</si>
  <si>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</si>
  <si>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</si>
  <si>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</si>
  <si>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</si>
  <si>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</si>
  <si>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</si>
  <si>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</si>
  <si>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</si>
  <si>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</si>
  <si>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</si>
  <si>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</si>
  <si>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</si>
  <si>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</si>
  <si>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</si>
  <si>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</si>
  <si>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</si>
  <si>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</si>
  <si>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</si>
  <si>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</si>
  <si>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</si>
  <si>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</si>
  <si>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</si>
  <si>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</si>
  <si>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</si>
  <si>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</si>
  <si>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</si>
  <si>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</si>
  <si>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</si>
  <si>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</si>
  <si>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</si>
  <si>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</si>
  <si>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</si>
  <si>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</si>
  <si>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</si>
  <si>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</si>
  <si>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</si>
  <si>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</si>
  <si>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</si>
  <si>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</si>
  <si>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</si>
  <si>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</si>
  <si>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</si>
  <si>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</si>
  <si>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</si>
  <si>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</si>
  <si>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</si>
  <si>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</si>
  <si>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</si>
  <si>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</si>
  <si>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</si>
  <si>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</si>
  <si>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</si>
  <si>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</si>
  <si>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</si>
  <si>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</si>
  <si>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</si>
  <si>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</si>
  <si>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</si>
  <si>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</si>
  <si>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</si>
  <si>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</si>
  <si>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</si>
  <si>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</si>
  <si>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</si>
  <si>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</si>
  <si>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</si>
  <si>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</si>
  <si>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</si>
  <si>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</si>
  <si>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</si>
  <si>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</si>
  <si>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</si>
  <si>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</si>
  <si>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</si>
  <si>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</si>
  <si>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</si>
  <si>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</si>
  <si>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</si>
  <si>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</si>
  <si>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</si>
  <si>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</si>
  <si>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</si>
  <si>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</si>
  <si>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</si>
  <si>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</si>
  <si>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</si>
  <si>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</si>
  <si>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</si>
  <si>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</si>
  <si>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</si>
  <si>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</si>
  <si>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</si>
  <si>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</si>
  <si>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</si>
  <si>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</si>
  <si>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</si>
  <si>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</si>
  <si>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</si>
  <si>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</si>
  <si>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</si>
  <si>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</si>
  <si>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</si>
  <si>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</si>
  <si>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</si>
  <si>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</si>
  <si>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</si>
  <si>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</si>
  <si>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</si>
  <si>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</si>
  <si>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</si>
  <si>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</si>
  <si>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</si>
  <si>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</si>
  <si>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</si>
  <si>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</si>
  <si>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</si>
  <si>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</si>
  <si>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</si>
  <si>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</si>
  <si>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</si>
  <si>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</si>
  <si>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</si>
  <si>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</si>
  <si>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</si>
  <si>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</si>
  <si>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</si>
  <si>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</si>
  <si>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</si>
  <si>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</si>
  <si>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</si>
  <si>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</si>
  <si>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</si>
  <si>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</si>
  <si>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</si>
  <si>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</si>
  <si>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</si>
  <si>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</si>
  <si>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</si>
  <si>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</si>
  <si>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</si>
  <si>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</si>
  <si>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</si>
  <si>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</si>
  <si>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</si>
  <si>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</si>
  <si>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</si>
  <si>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</si>
  <si>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</si>
  <si>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</si>
  <si>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</si>
  <si>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</si>
  <si>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</si>
  <si>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</si>
  <si>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</si>
  <si>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</si>
  <si>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</si>
  <si>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</si>
  <si>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</si>
  <si>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</si>
  <si>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</si>
  <si>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</si>
  <si>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</si>
  <si>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</si>
  <si>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</si>
  <si>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</si>
  <si>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</si>
  <si>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</si>
  <si>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</si>
  <si>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</si>
  <si>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</si>
  <si>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</si>
  <si>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</si>
  <si>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</si>
  <si>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</si>
  <si>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</si>
  <si>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</si>
  <si>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</si>
  <si>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</si>
  <si>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</si>
  <si>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</si>
  <si>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</si>
  <si>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</si>
  <si>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</si>
  <si>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</si>
  <si>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</si>
  <si>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</si>
  <si>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</si>
  <si>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</si>
  <si>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</si>
  <si>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</si>
  <si>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</si>
  <si>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</si>
  <si>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</si>
  <si>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</si>
  <si>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</si>
  <si>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</si>
  <si>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</si>
  <si>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</si>
  <si>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</si>
  <si>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</si>
  <si>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</si>
  <si>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</si>
  <si>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</si>
  <si>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</si>
  <si>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</si>
  <si>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</si>
  <si>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</si>
  <si>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</si>
  <si>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</si>
  <si>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</si>
  <si>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</si>
  <si>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</si>
  <si>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</si>
  <si>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</si>
  <si>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</si>
  <si>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</si>
  <si>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</si>
  <si>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</si>
  <si>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</si>
  <si>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</si>
  <si>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</si>
  <si>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</si>
  <si>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</si>
  <si>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</si>
  <si>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</si>
  <si>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</si>
  <si>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</si>
  <si>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</si>
  <si>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</si>
  <si>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</si>
  <si>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</si>
  <si>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</si>
  <si>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</si>
  <si>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</si>
  <si>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</si>
  <si>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</si>
  <si>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</si>
  <si>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</si>
  <si>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</si>
  <si>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</si>
  <si>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</si>
  <si>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</si>
  <si>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</si>
  <si>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</si>
  <si>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</si>
  <si>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</si>
  <si>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</si>
  <si>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</si>
  <si>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</si>
  <si>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</si>
  <si>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</si>
  <si>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</si>
  <si>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</si>
  <si>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</si>
  <si>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</si>
  <si>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</si>
  <si>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</si>
  <si>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</si>
  <si>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</si>
  <si>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</si>
  <si>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</si>
  <si>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</si>
  <si>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</si>
  <si>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</si>
  <si>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</si>
  <si>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</si>
  <si>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</si>
  <si>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</si>
  <si>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</si>
  <si>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</si>
  <si>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</si>
  <si>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</si>
  <si>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</si>
  <si>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</si>
  <si>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</si>
  <si>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</si>
  <si>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</si>
  <si>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</si>
  <si>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</si>
  <si>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</si>
  <si>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</si>
  <si>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</si>
  <si>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</si>
  <si>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</si>
  <si>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</si>
  <si>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</si>
  <si>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</si>
  <si>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</si>
  <si>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</si>
  <si>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</si>
  <si>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</si>
  <si>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</si>
  <si>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</si>
  <si>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</si>
  <si>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</si>
  <si>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</si>
  <si>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</si>
  <si>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</si>
  <si>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</si>
  <si>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</si>
  <si>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</si>
  <si>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</si>
  <si>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</si>
  <si>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</si>
  <si>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</si>
  <si>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</si>
  <si>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</si>
  <si>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</si>
  <si>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</si>
  <si>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</si>
  <si>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</si>
  <si>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</si>
  <si>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</si>
  <si>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</si>
  <si>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</si>
  <si>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</si>
  <si>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</si>
  <si>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</si>
  <si>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</si>
  <si>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</si>
  <si>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</si>
  <si>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</si>
  <si>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</si>
  <si>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</si>
  <si>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</si>
  <si>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</si>
  <si>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</si>
  <si>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</si>
  <si>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</si>
  <si>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</si>
  <si>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</si>
  <si>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</si>
  <si>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</si>
  <si>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</si>
  <si>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</si>
  <si>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</si>
  <si>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</si>
  <si>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</si>
  <si>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</si>
  <si>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</si>
  <si>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</si>
  <si>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</si>
  <si>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</si>
  <si>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</si>
  <si>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</si>
  <si>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</si>
  <si>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</si>
  <si>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</si>
  <si>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</si>
  <si>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</si>
  <si>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</si>
  <si>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</si>
  <si>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</si>
  <si>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</si>
  <si>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</si>
  <si>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</si>
  <si>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</si>
  <si>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</si>
  <si>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</si>
  <si>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</si>
  <si>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</si>
  <si>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</si>
  <si>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</si>
  <si>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</si>
  <si>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</si>
  <si>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</si>
  <si>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</si>
  <si>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</si>
  <si>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</si>
  <si>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</si>
  <si>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</si>
  <si>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</si>
  <si>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</si>
  <si>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</si>
  <si>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</si>
  <si>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</si>
  <si>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</si>
  <si>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</si>
  <si>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</si>
  <si>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</si>
  <si>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</si>
  <si>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</si>
  <si>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</si>
  <si>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</si>
  <si>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</si>
  <si>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</si>
  <si>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</si>
  <si>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</si>
  <si>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</si>
  <si>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</si>
  <si>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</si>
  <si>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</si>
  <si>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</si>
  <si>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</si>
  <si>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</si>
  <si>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</si>
  <si>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</si>
  <si>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</si>
  <si>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</si>
  <si>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</si>
  <si>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</si>
  <si>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</si>
  <si>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</si>
  <si>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</si>
  <si>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</si>
  <si>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</si>
  <si>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</si>
  <si>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</si>
  <si>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</si>
  <si>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</si>
  <si>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</si>
  <si>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</si>
  <si>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</si>
  <si>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</si>
  <si>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</si>
  <si>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</si>
  <si>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</si>
  <si>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</si>
  <si>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</si>
  <si>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</si>
  <si>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</si>
  <si>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</si>
  <si>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</si>
  <si>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</si>
  <si>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</si>
  <si>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</si>
  <si>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</si>
  <si>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</si>
  <si>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</si>
  <si>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</si>
  <si>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</si>
  <si>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</si>
  <si>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</si>
  <si>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</si>
  <si>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</si>
  <si>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</si>
  <si>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</si>
  <si>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</si>
  <si>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</si>
  <si>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</si>
  <si>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</si>
  <si>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</si>
  <si>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</si>
  <si>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</si>
  <si>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</si>
  <si>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</si>
  <si>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</si>
  <si>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</si>
  <si>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</si>
  <si>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</si>
  <si>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</si>
  <si>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</si>
  <si>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</si>
  <si>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</si>
  <si>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</si>
  <si>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</si>
  <si>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</si>
  <si>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</si>
  <si>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</si>
  <si>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</si>
  <si>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</si>
  <si>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</si>
  <si>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</si>
  <si>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</si>
  <si>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</si>
  <si>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</si>
  <si>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</si>
  <si>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</si>
  <si>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</si>
  <si>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</si>
  <si>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</si>
  <si>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</si>
  <si>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</si>
  <si>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</si>
  <si>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</si>
  <si>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</si>
  <si>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</si>
  <si>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</si>
  <si>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</si>
  <si>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</si>
  <si>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</si>
  <si>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</si>
  <si>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</si>
  <si>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</si>
  <si>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</si>
  <si>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</si>
  <si>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</si>
  <si>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</si>
  <si>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</si>
  <si>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</si>
  <si>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</si>
  <si>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</si>
  <si>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</si>
  <si>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</si>
  <si>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</si>
  <si>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</si>
  <si>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</si>
  <si>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</si>
  <si>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</si>
  <si>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</si>
  <si>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</si>
  <si>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</si>
  <si>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</si>
  <si>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</si>
  <si>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</si>
  <si>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</si>
  <si>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</si>
  <si>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</si>
  <si>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</si>
  <si>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</si>
  <si>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</si>
  <si>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</si>
  <si>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</si>
  <si>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</si>
  <si>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</si>
  <si>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</si>
  <si>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</si>
  <si>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</si>
  <si>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</si>
  <si>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</si>
  <si>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</si>
  <si>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</si>
  <si>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</si>
  <si>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</si>
  <si>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</si>
  <si>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</si>
  <si>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</si>
  <si>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</si>
  <si>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</si>
  <si>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</si>
  <si>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</si>
  <si>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</si>
  <si>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</si>
  <si>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</si>
  <si>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</si>
  <si>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</si>
  <si>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</si>
  <si>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</si>
  <si>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</si>
  <si>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</si>
  <si>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</si>
  <si>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</si>
  <si>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</si>
  <si>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</si>
  <si>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</si>
  <si>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</si>
  <si>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</si>
  <si>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</si>
  <si>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</si>
  <si>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</si>
  <si>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</si>
  <si>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</si>
  <si>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</si>
  <si>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</si>
  <si>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</si>
  <si>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</si>
  <si>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</si>
  <si>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</si>
  <si>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</si>
  <si>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</si>
  <si>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</si>
  <si>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</si>
  <si>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</si>
  <si>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</si>
  <si>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</si>
  <si>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</si>
  <si>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</si>
  <si>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</si>
  <si>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</si>
  <si>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</si>
  <si>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</si>
  <si>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</si>
  <si>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</si>
  <si>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</si>
  <si>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</si>
  <si>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</si>
  <si>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</si>
  <si>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</si>
  <si>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</si>
  <si>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</si>
  <si>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</si>
  <si>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</si>
  <si>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</si>
  <si>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</si>
  <si>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</si>
  <si>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</si>
  <si>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</si>
  <si>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</si>
  <si>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</si>
  <si>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</si>
  <si>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</si>
  <si>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</si>
  <si>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</si>
  <si>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</si>
  <si>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</si>
  <si>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</si>
  <si>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</si>
  <si>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</si>
  <si>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</si>
  <si>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</si>
  <si>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</si>
  <si>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</si>
  <si>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</si>
  <si>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</si>
  <si>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</si>
  <si>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</si>
  <si>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</si>
  <si>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</si>
  <si>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</si>
  <si>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</si>
  <si>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</si>
  <si>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</si>
  <si>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</si>
  <si>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</si>
  <si>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</si>
  <si>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</si>
  <si>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</si>
  <si>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</si>
  <si>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</si>
  <si>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</si>
  <si>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</si>
  <si>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</si>
  <si>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</si>
  <si>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</si>
  <si>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</si>
  <si>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</si>
  <si>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</si>
  <si>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</si>
  <si>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</si>
  <si>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</si>
  <si>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</si>
  <si>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</si>
  <si>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</si>
  <si>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</si>
  <si>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</si>
  <si>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</si>
  <si>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</si>
  <si>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</si>
  <si>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</si>
  <si>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</si>
  <si>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</si>
  <si>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</si>
  <si>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</si>
  <si>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</si>
  <si>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</si>
  <si>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</si>
  <si>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</si>
  <si>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</si>
  <si>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</si>
  <si>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</si>
  <si>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</si>
  <si>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</si>
  <si>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</si>
  <si>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</si>
  <si>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</si>
  <si>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</si>
  <si>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</si>
  <si>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</si>
  <si>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</si>
  <si>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</si>
  <si>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</si>
  <si>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</si>
  <si>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</si>
  <si>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</si>
  <si>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</si>
  <si>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</si>
  <si>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</si>
  <si>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</si>
  <si>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</si>
  <si>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</si>
  <si>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</si>
  <si>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</si>
  <si>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</si>
  <si>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</si>
  <si>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</si>
  <si>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</si>
  <si>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</si>
  <si>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</si>
  <si>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</si>
  <si>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</si>
  <si>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</si>
  <si>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</si>
  <si>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</si>
  <si>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</si>
  <si>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</si>
  <si>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</si>
  <si>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</si>
  <si>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</si>
  <si>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</si>
  <si>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</si>
  <si>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</si>
  <si>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</si>
  <si>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</si>
  <si>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</si>
  <si>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</si>
  <si>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</si>
  <si>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</si>
  <si>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</si>
  <si>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</si>
  <si>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</si>
  <si>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</si>
  <si>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</si>
  <si>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</si>
  <si>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</si>
  <si>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</si>
  <si>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</si>
  <si>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</si>
  <si>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</si>
  <si>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</si>
  <si>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</si>
  <si>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</si>
  <si>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</si>
  <si>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</si>
  <si>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</si>
  <si>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</si>
  <si>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</si>
  <si>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</si>
  <si>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</si>
  <si>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</si>
  <si>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</si>
  <si>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</si>
  <si>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</si>
  <si>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</si>
  <si>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</si>
  <si>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</si>
  <si>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</si>
  <si>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</si>
  <si>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</si>
  <si>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</si>
  <si>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</si>
  <si>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</si>
  <si>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</si>
  <si>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</si>
  <si>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</si>
  <si>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</si>
  <si>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</si>
  <si>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</si>
  <si>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</si>
  <si>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</si>
  <si>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</si>
  <si>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</si>
  <si>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</si>
  <si>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</si>
  <si>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</si>
  <si>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</si>
  <si>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</si>
  <si>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</si>
  <si>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</si>
  <si>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</si>
  <si>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</si>
  <si>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</si>
  <si>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</si>
  <si>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</si>
  <si>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</si>
  <si>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</si>
  <si>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</si>
  <si>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</si>
  <si>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</si>
  <si>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</si>
  <si>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</si>
  <si>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</si>
  <si>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</si>
  <si>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</si>
  <si>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</si>
  <si>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</si>
  <si>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</si>
  <si>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</si>
  <si>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</si>
  <si>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</si>
  <si>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</si>
  <si>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</si>
  <si>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</si>
  <si>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</si>
  <si>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</si>
  <si>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</si>
  <si>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</si>
  <si>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</si>
  <si>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</si>
  <si>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</si>
  <si>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</si>
  <si>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</si>
  <si>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</si>
  <si>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</si>
  <si>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</si>
  <si>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</si>
  <si>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</si>
  <si>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</si>
  <si>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</si>
  <si>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</si>
  <si>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</si>
  <si>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</si>
  <si>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</si>
  <si>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</si>
  <si>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</si>
  <si>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</si>
  <si>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</si>
  <si>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</si>
  <si>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</si>
  <si>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</si>
  <si>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</si>
  <si>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</si>
  <si>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</si>
  <si>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</si>
  <si>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</si>
  <si>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</si>
  <si>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</si>
  <si>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</si>
  <si>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</si>
  <si>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</si>
  <si>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</si>
  <si>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</si>
  <si>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</si>
  <si>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</si>
  <si>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</si>
  <si>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</si>
  <si>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</si>
  <si>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</si>
  <si>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</si>
  <si>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</si>
  <si>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</si>
  <si>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</si>
  <si>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</si>
  <si>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</si>
  <si>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</si>
  <si>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</si>
  <si>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</si>
  <si>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</si>
  <si>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</si>
  <si>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</si>
  <si>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</si>
  <si>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</si>
  <si>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</si>
  <si>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</si>
  <si>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</si>
  <si>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</si>
  <si>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</si>
  <si>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</si>
  <si>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</si>
  <si>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</si>
  <si>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</si>
  <si>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</si>
  <si>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</si>
  <si>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</si>
  <si>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</si>
  <si>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</si>
  <si>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</si>
  <si>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</si>
  <si>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</si>
  <si>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</si>
  <si>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</si>
  <si>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</si>
  <si>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</si>
  <si>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</si>
  <si>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</si>
  <si>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</si>
  <si>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</si>
  <si>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</si>
  <si>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</si>
  <si>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</si>
  <si>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</si>
  <si>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</si>
  <si>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</si>
  <si>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</si>
  <si>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</si>
  <si>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</si>
  <si>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</si>
  <si>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</si>
  <si>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</si>
  <si>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</si>
  <si>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</si>
  <si>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</si>
  <si>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</si>
  <si>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</si>
  <si>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</si>
  <si>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</si>
  <si>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</si>
  <si>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</si>
  <si>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</si>
  <si>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</si>
  <si>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</si>
  <si>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</si>
  <si>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</si>
  <si>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</si>
  <si>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</si>
  <si>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</si>
  <si>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</si>
  <si>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</si>
  <si>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</si>
  <si>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</si>
  <si>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</si>
  <si>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</si>
  <si>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</si>
  <si>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</si>
  <si>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</si>
  <si>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</si>
  <si>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</si>
  <si>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</si>
  <si>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</si>
  <si>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</si>
  <si>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</si>
  <si>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</si>
  <si>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</si>
  <si>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</si>
  <si>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</si>
  <si>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</si>
  <si>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</si>
  <si>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</si>
  <si>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</si>
  <si>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</si>
  <si>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</si>
  <si>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</si>
  <si>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</si>
  <si>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</si>
  <si>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</si>
  <si>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</si>
  <si>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</si>
  <si>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</si>
  <si>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</si>
  <si>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</si>
  <si>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</si>
  <si>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</si>
  <si>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</si>
  <si>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</si>
  <si>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</si>
  <si>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</si>
  <si>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</si>
  <si>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</si>
  <si>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</si>
  <si>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</si>
  <si>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</si>
  <si>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</si>
  <si>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</si>
  <si>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</si>
  <si>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</si>
  <si>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</si>
  <si>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</si>
  <si>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</si>
  <si>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</si>
  <si>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</si>
  <si>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</si>
  <si>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</si>
  <si>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</si>
  <si>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</si>
  <si>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</si>
  <si>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</si>
  <si>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</si>
  <si>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</si>
  <si>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</si>
  <si>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</si>
  <si>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</si>
  <si>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</si>
  <si>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</si>
  <si>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</si>
  <si>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</si>
  <si>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</si>
  <si>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</si>
  <si>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</si>
  <si>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</si>
  <si>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</si>
  <si>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</si>
  <si>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</si>
  <si>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</si>
  <si>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</si>
  <si>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</si>
  <si>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</si>
  <si>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</si>
  <si>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</si>
  <si>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</si>
  <si>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</si>
  <si>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</si>
  <si>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</si>
  <si>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</si>
  <si>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</si>
  <si>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</si>
  <si>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</si>
  <si>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</si>
  <si>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</si>
  <si>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</si>
  <si>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</si>
  <si>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</si>
  <si>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</si>
  <si>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</si>
  <si>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</si>
  <si>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</si>
  <si>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</si>
  <si>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</si>
  <si>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</si>
  <si>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</si>
  <si>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</si>
  <si>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</si>
  <si>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</si>
  <si>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</si>
  <si>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</si>
  <si>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</si>
  <si>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</si>
  <si>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</si>
  <si>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</si>
  <si>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</si>
  <si>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</si>
  <si>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</si>
  <si>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</si>
  <si>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</si>
  <si>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</si>
  <si>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</si>
  <si>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</si>
  <si>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</si>
  <si>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</si>
  <si>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</si>
  <si>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</si>
  <si>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</si>
  <si>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</si>
  <si>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</si>
  <si>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</si>
  <si>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</si>
  <si>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</si>
  <si>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</si>
  <si>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</si>
  <si>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</si>
  <si>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</si>
  <si>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</si>
  <si>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</si>
  <si>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</si>
  <si>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</si>
  <si>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</si>
  <si>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</si>
  <si>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</si>
  <si>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</si>
  <si>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</si>
  <si>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</si>
  <si>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</si>
  <si>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</si>
  <si>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</si>
  <si>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</si>
  <si>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</si>
  <si>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</si>
  <si>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</si>
  <si>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</si>
  <si>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</si>
  <si>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</si>
  <si>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</si>
  <si>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</si>
  <si>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</si>
  <si>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</si>
  <si>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</si>
  <si>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</si>
  <si>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</si>
  <si>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</si>
  <si>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</si>
  <si>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</si>
  <si>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</si>
  <si>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</si>
  <si>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</si>
  <si>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</si>
  <si>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</si>
  <si>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</si>
  <si>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</si>
  <si>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</si>
  <si>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</si>
  <si>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</si>
  <si>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</si>
  <si>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</si>
  <si>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</si>
  <si>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</si>
  <si>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</si>
  <si>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</si>
  <si>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</si>
  <si>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</si>
  <si>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</si>
  <si>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</si>
  <si>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</si>
  <si>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</si>
  <si>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</si>
  <si>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</si>
  <si>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</si>
  <si>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</si>
  <si>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</si>
  <si>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</si>
  <si>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</si>
  <si>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</si>
  <si>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</si>
  <si>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</si>
  <si>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</si>
  <si>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</si>
  <si>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</si>
  <si>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</si>
  <si>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</si>
  <si>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</si>
  <si>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</si>
  <si>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</si>
  <si>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</si>
  <si>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</si>
  <si>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</si>
  <si>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</si>
  <si>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</si>
  <si>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</si>
  <si>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</si>
  <si>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</si>
  <si>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</si>
  <si>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</si>
  <si>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</si>
  <si>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</si>
  <si>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</si>
  <si>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</si>
  <si>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</si>
  <si>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</si>
  <si>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</si>
  <si>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</si>
  <si>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</si>
  <si>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</si>
  <si>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</si>
  <si>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</si>
  <si>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</si>
  <si>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</si>
  <si>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</si>
  <si>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</si>
  <si>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</si>
  <si>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</si>
  <si>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</si>
  <si>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</si>
  <si>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</si>
  <si>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</si>
  <si>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</si>
  <si>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</si>
  <si>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</si>
  <si>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</si>
  <si>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</si>
  <si>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</si>
  <si>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</si>
  <si>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</si>
  <si>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</si>
  <si>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</si>
  <si>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</si>
  <si>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</si>
  <si>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</si>
  <si>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</si>
  <si>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</si>
  <si>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</si>
  <si>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</si>
  <si>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</si>
  <si>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</si>
  <si>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</si>
  <si>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</si>
  <si>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</si>
  <si>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</si>
  <si>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</si>
  <si>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</si>
  <si>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</si>
  <si>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</si>
  <si>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</si>
  <si>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</si>
  <si>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</si>
  <si>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</si>
  <si>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</si>
  <si>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</si>
  <si>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</si>
  <si>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</si>
  <si>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</si>
  <si>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</si>
  <si>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</si>
  <si>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</si>
  <si>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</si>
  <si>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</si>
  <si>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</si>
  <si>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</si>
  <si>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</si>
  <si>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</si>
  <si>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</si>
  <si>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</si>
  <si>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</si>
  <si>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</si>
  <si>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</si>
  <si>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</si>
  <si>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</si>
  <si>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</si>
  <si>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</si>
  <si>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</si>
  <si>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</si>
  <si>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</si>
  <si>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</si>
  <si>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</si>
  <si>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</si>
  <si>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</si>
  <si>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</si>
  <si>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</si>
  <si>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</si>
  <si>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</si>
  <si>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</si>
  <si>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</si>
  <si>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</si>
  <si>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</si>
  <si>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</si>
  <si>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</si>
  <si>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</si>
  <si>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</si>
  <si>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</si>
  <si>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</si>
  <si>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</si>
  <si>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</si>
  <si>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</si>
  <si>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</si>
  <si>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</si>
  <si>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</si>
  <si>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</si>
  <si>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</si>
  <si>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</si>
  <si>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</si>
  <si>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</si>
  <si>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</si>
  <si>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</si>
  <si>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</si>
  <si>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</si>
  <si>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</si>
  <si>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</si>
  <si>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</si>
  <si>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</si>
  <si>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</si>
  <si>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</si>
  <si>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</si>
  <si>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</si>
  <si>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</si>
  <si>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</si>
  <si>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</si>
  <si>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</si>
  <si>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</si>
  <si>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</si>
  <si>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</si>
  <si>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</si>
  <si>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</si>
  <si>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</si>
  <si>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</si>
  <si>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</si>
  <si>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</si>
  <si>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</si>
  <si>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</si>
  <si>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</si>
  <si>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</si>
  <si>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</si>
  <si>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</si>
  <si>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</si>
  <si>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</si>
  <si>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</si>
  <si>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</si>
  <si>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</si>
  <si>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</si>
  <si>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</si>
  <si>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</si>
  <si>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</si>
  <si>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</si>
  <si>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</si>
  <si>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</si>
  <si>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</si>
  <si>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</si>
  <si>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</si>
  <si>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</si>
  <si>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</si>
  <si>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</si>
  <si>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</si>
  <si>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</si>
  <si>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</si>
  <si>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</si>
  <si>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</si>
  <si>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</si>
  <si>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</si>
  <si>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</si>
  <si>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</si>
  <si>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</si>
  <si>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</si>
  <si>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</si>
  <si>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</si>
  <si>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</si>
  <si>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</si>
  <si>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</si>
  <si>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</si>
  <si>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</si>
  <si>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</si>
  <si>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</si>
  <si>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</si>
  <si>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</si>
  <si>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</si>
  <si>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</si>
  <si>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</si>
  <si>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</si>
  <si>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</si>
  <si>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</si>
  <si>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</si>
  <si>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</si>
  <si>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</si>
  <si>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</si>
  <si>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</si>
  <si>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</si>
  <si>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</si>
  <si>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</si>
  <si>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</si>
  <si>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</si>
  <si>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</si>
  <si>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</si>
  <si>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</si>
  <si>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</si>
  <si>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</si>
  <si>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</si>
  <si>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</si>
  <si>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</si>
  <si>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</si>
  <si>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</si>
  <si>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</si>
  <si>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</si>
  <si>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</si>
  <si>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</si>
  <si>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</si>
  <si>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</si>
  <si>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</si>
  <si>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</si>
  <si>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</si>
  <si>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</si>
  <si>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</si>
  <si>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</si>
  <si>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</si>
  <si>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</si>
  <si>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</si>
  <si>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</si>
  <si>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</si>
  <si>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</si>
  <si>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</si>
  <si>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</si>
  <si>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</si>
  <si>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</si>
  <si>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</si>
  <si>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</si>
  <si>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</si>
  <si>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</si>
  <si>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</si>
  <si>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</si>
  <si>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</si>
  <si>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</si>
  <si>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</si>
  <si>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</si>
  <si>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</si>
  <si>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</si>
  <si>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</si>
  <si>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</si>
  <si>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</si>
  <si>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</si>
  <si>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</si>
  <si>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</si>
  <si>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</si>
  <si>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</si>
  <si>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</si>
  <si>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</si>
  <si>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</si>
  <si>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</si>
  <si>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</si>
  <si>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</si>
  <si>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</si>
  <si>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</si>
  <si>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</si>
  <si>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</si>
  <si>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</si>
  <si>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</si>
  <si>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</si>
  <si>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</si>
  <si>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</si>
  <si>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</si>
  <si>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</si>
  <si>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</si>
  <si>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</si>
  <si>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</si>
  <si>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</si>
  <si>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</si>
  <si>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</si>
  <si>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</si>
  <si>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</si>
  <si>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</si>
  <si>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</si>
  <si>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</si>
  <si>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</si>
  <si>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</si>
  <si>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</si>
  <si>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</si>
  <si>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</si>
  <si>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</si>
  <si>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</si>
  <si>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</si>
  <si>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</si>
  <si>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</si>
  <si>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</si>
  <si>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</si>
  <si>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</si>
  <si>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</si>
  <si>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</si>
  <si>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</si>
  <si>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</si>
  <si>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</si>
  <si>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</si>
  <si>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</si>
  <si>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</si>
  <si>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</si>
  <si>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</si>
  <si>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</si>
  <si>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</si>
  <si>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</si>
  <si>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</si>
  <si>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</si>
  <si>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</si>
  <si>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</si>
  <si>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</si>
  <si>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</si>
  <si>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</si>
  <si>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</si>
  <si>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</si>
  <si>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</si>
  <si>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</si>
  <si>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</si>
  <si>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</si>
  <si>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</si>
  <si>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</si>
  <si>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</si>
  <si>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</si>
  <si>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</si>
  <si>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</si>
  <si>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</si>
  <si>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</si>
  <si>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</si>
  <si>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</si>
  <si>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</si>
  <si>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</si>
  <si>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</si>
  <si>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</si>
  <si>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</si>
  <si>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</si>
  <si>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</si>
  <si>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</si>
  <si>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</si>
  <si>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</si>
  <si>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</si>
  <si>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</si>
  <si>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</si>
  <si>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</si>
  <si>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</si>
  <si>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</si>
  <si>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</si>
  <si>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</si>
  <si>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</si>
  <si>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</si>
  <si>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</si>
  <si>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</si>
  <si>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</si>
  <si>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</si>
  <si>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</si>
  <si>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</si>
  <si>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</si>
  <si>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</si>
  <si>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</si>
  <si>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</si>
  <si>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</si>
  <si>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</si>
  <si>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</si>
  <si>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</si>
  <si>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</si>
  <si>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</si>
  <si>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</si>
  <si>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</si>
  <si>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</si>
  <si>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</si>
  <si>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</si>
  <si>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</si>
  <si>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</si>
  <si>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</si>
  <si>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</si>
  <si>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</si>
  <si>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</si>
  <si>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</si>
  <si>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</si>
  <si>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</si>
  <si>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</si>
  <si>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</si>
  <si>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</si>
  <si>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</si>
  <si>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</si>
  <si>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</si>
  <si>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</si>
  <si>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</si>
  <si>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</si>
  <si>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</si>
  <si>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</si>
  <si>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</si>
  <si>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</si>
  <si>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</si>
  <si>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</si>
  <si>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</si>
  <si>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</si>
  <si>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</si>
  <si>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</si>
  <si>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</si>
  <si>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</si>
  <si>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</si>
  <si>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</si>
  <si>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</si>
  <si>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</si>
  <si>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</si>
  <si>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</si>
  <si>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</si>
  <si>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</si>
  <si>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</si>
  <si>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</si>
  <si>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</si>
  <si>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</si>
  <si>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</si>
  <si>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</si>
  <si>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</si>
  <si>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</si>
  <si>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</si>
  <si>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</si>
  <si>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</si>
  <si>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</si>
  <si>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</si>
  <si>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</si>
  <si>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</si>
  <si>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</si>
  <si>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</si>
  <si>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</si>
  <si>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</si>
  <si>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</si>
  <si>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</si>
  <si>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</si>
  <si>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</si>
  <si>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</si>
  <si>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</si>
  <si>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</si>
  <si>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</si>
  <si>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</si>
  <si>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</si>
  <si>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</si>
  <si>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</si>
  <si>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</si>
  <si>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</si>
  <si>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</si>
  <si>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</si>
  <si>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</si>
  <si>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</si>
  <si>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</si>
  <si>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</si>
  <si>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</si>
  <si>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</si>
  <si>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</si>
  <si>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</si>
  <si>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</si>
  <si>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</si>
  <si>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</si>
  <si>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</si>
  <si>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</si>
  <si>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</si>
  <si>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</si>
  <si>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</si>
  <si>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</si>
  <si>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</si>
  <si>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</si>
  <si>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</si>
  <si>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</si>
  <si>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</si>
  <si>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</si>
  <si>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</si>
  <si>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</si>
  <si>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</si>
  <si>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</si>
  <si>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</si>
  <si>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</si>
  <si>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</si>
  <si>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</si>
  <si>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</si>
  <si>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</si>
  <si>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</si>
  <si>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</si>
  <si>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</si>
  <si>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</si>
  <si>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</si>
  <si>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</si>
  <si>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</si>
  <si>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</si>
  <si>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</si>
  <si>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</si>
  <si>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</si>
  <si>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</si>
  <si>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</si>
  <si>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</si>
  <si>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</si>
  <si>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</si>
  <si>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</si>
  <si>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</si>
  <si>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</si>
  <si>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</si>
  <si>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</si>
  <si>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</si>
  <si>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</si>
  <si>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</si>
  <si>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</si>
  <si>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</si>
  <si>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</si>
  <si>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</si>
  <si>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</si>
  <si>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</si>
  <si>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</si>
  <si>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</si>
  <si>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</si>
  <si>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</si>
  <si>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</si>
  <si>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</si>
  <si>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</si>
  <si>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</si>
  <si>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</si>
  <si>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</si>
  <si>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</si>
  <si>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</si>
  <si>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</si>
  <si>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</si>
  <si>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</si>
  <si>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</si>
  <si>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</si>
  <si>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</si>
  <si>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</si>
  <si>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</si>
  <si>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</si>
  <si>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</si>
  <si>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</si>
  <si>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</si>
  <si>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</si>
  <si>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</si>
  <si>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</si>
  <si>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</si>
  <si>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</si>
  <si>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</si>
  <si>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</si>
  <si>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</si>
  <si>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</si>
  <si>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</si>
  <si>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</si>
  <si>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</si>
  <si>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</si>
  <si>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</si>
  <si>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</si>
  <si>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</si>
  <si>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</si>
  <si>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</si>
  <si>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</si>
  <si>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</si>
  <si>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</si>
  <si>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</si>
  <si>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</si>
  <si>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</si>
  <si>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</si>
  <si>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</si>
  <si>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</si>
  <si>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</si>
  <si>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</si>
  <si>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</si>
  <si>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</si>
  <si>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</si>
  <si>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</si>
  <si>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</si>
  <si>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</si>
  <si>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</si>
  <si>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</si>
  <si>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</si>
  <si>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</si>
  <si>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</si>
  <si>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</si>
  <si>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</si>
  <si>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</si>
  <si>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</si>
  <si>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</si>
  <si>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</si>
  <si>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</si>
  <si>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</si>
  <si>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</si>
  <si>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</si>
  <si>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</si>
  <si>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</si>
  <si>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</si>
  <si>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</si>
  <si>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</si>
  <si>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</si>
  <si>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</si>
  <si>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</si>
  <si>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</si>
  <si>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</si>
  <si>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</si>
  <si>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</si>
  <si>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</si>
  <si>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</si>
  <si>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</si>
  <si>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</si>
  <si>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</si>
  <si>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</si>
  <si>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</si>
  <si>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</si>
  <si>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</si>
  <si>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</si>
  <si>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</si>
  <si>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</si>
  <si>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</si>
  <si>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</si>
  <si>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</si>
  <si>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</si>
  <si>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</si>
  <si>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</si>
  <si>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</si>
  <si>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</si>
  <si>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</si>
  <si>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</si>
  <si>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</si>
  <si>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</si>
  <si>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</si>
  <si>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</si>
  <si>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</si>
  <si>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</si>
  <si>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</si>
  <si>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</si>
  <si>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</si>
  <si>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</si>
  <si>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</si>
  <si>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</si>
  <si>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</si>
  <si>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</si>
  <si>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</si>
  <si>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</si>
  <si>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</si>
  <si>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</si>
  <si>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</si>
  <si>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</si>
  <si>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</si>
  <si>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</si>
  <si>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</si>
  <si>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</si>
  <si>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</si>
  <si>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</si>
  <si>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</si>
  <si>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</si>
  <si>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</si>
  <si>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</si>
  <si>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</si>
  <si>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</si>
  <si>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</si>
  <si>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</si>
  <si>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</si>
  <si>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</si>
  <si>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</si>
  <si>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</si>
  <si>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</si>
  <si>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</si>
  <si>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</si>
  <si>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</si>
  <si>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</si>
  <si>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</si>
  <si>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</si>
  <si>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</si>
  <si>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</si>
  <si>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</si>
  <si>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</si>
  <si>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</si>
  <si>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</si>
  <si>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</si>
  <si>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</si>
  <si>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</si>
  <si>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</si>
  <si>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</si>
  <si>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</si>
  <si>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</si>
  <si>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</si>
  <si>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</si>
  <si>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</si>
  <si>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</si>
  <si>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</si>
  <si>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</si>
  <si>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</si>
  <si>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</si>
  <si>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</si>
  <si>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</si>
  <si>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</si>
  <si>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</si>
  <si>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</si>
  <si>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</si>
  <si>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</si>
  <si>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</si>
  <si>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</si>
  <si>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</si>
  <si>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</si>
  <si>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</si>
  <si>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</si>
  <si>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</si>
  <si>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</si>
  <si>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</si>
  <si>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</si>
  <si>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</si>
  <si>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</si>
  <si>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</si>
  <si>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</si>
  <si>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</si>
  <si>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</si>
  <si>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</si>
  <si>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</si>
  <si>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</si>
  <si>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</si>
  <si>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</si>
  <si>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</si>
  <si>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</si>
  <si>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</si>
  <si>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</si>
  <si>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</si>
  <si>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</si>
  <si>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</si>
  <si>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</si>
  <si>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</si>
  <si>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</si>
  <si>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</si>
  <si>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</si>
  <si>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</si>
  <si>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</si>
  <si>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</si>
  <si>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</si>
  <si>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</si>
  <si>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</si>
  <si>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</si>
  <si>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</si>
  <si>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</si>
  <si>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</si>
  <si>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</si>
  <si>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</si>
  <si>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</si>
  <si>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</si>
  <si>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</si>
  <si>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</si>
  <si>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</si>
  <si>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</si>
  <si>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</si>
  <si>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</si>
  <si>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</si>
  <si>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</si>
  <si>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</si>
  <si>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</si>
  <si>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</si>
  <si>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</si>
  <si>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</si>
  <si>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</si>
  <si>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</si>
  <si>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</si>
  <si>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</si>
  <si>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</si>
  <si>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</si>
  <si>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</si>
  <si>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</si>
  <si>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</si>
  <si>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</si>
  <si>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</si>
  <si>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</si>
  <si>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</si>
  <si>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</si>
  <si>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</si>
  <si>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</si>
  <si>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</si>
  <si>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</si>
  <si>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</si>
  <si>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</si>
  <si>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</si>
  <si>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</si>
  <si>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</si>
  <si>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</si>
  <si>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</si>
  <si>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</si>
  <si>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</si>
  <si>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</si>
  <si>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</si>
  <si>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</si>
  <si>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</si>
  <si>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</si>
  <si>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</si>
  <si>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</si>
  <si>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</si>
  <si>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</si>
  <si>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</si>
  <si>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</si>
  <si>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</si>
  <si>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</si>
  <si>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</si>
  <si>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</si>
  <si>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</si>
  <si>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</si>
  <si>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</si>
  <si>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</si>
  <si>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</si>
  <si>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</si>
  <si>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</si>
  <si>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</si>
  <si>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</si>
  <si>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</si>
  <si>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</si>
  <si>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</si>
  <si>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</si>
  <si>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</si>
  <si>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</si>
  <si>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</si>
  <si>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</si>
  <si>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</si>
  <si>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</si>
  <si>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</si>
  <si>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</si>
  <si>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</si>
  <si>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</si>
  <si>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</si>
  <si>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</si>
  <si>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</si>
  <si>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</si>
  <si>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</si>
  <si>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</si>
  <si>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</si>
  <si>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</si>
  <si>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</si>
  <si>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</si>
  <si>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</si>
  <si>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</si>
  <si>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</si>
  <si>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</si>
  <si>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</si>
  <si>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</si>
  <si>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</si>
  <si>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</si>
  <si>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</si>
  <si>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</si>
  <si>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</si>
  <si>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</si>
  <si>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</si>
  <si>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</si>
  <si>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</si>
  <si>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</si>
  <si>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</si>
  <si>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</si>
  <si>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</si>
  <si>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</si>
  <si>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</si>
  <si>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</si>
  <si>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</si>
  <si>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</si>
  <si>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</si>
  <si>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</si>
  <si>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</si>
  <si>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</si>
  <si>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</si>
  <si>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</si>
  <si>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</si>
  <si>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</si>
  <si>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</si>
  <si>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</si>
  <si>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</si>
  <si>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</si>
  <si>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</si>
  <si>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</si>
  <si>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</si>
  <si>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</si>
  <si>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</si>
  <si>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</si>
  <si>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</si>
  <si>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</si>
  <si>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</si>
  <si>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</si>
  <si>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</si>
  <si>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</si>
  <si>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</si>
  <si>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</si>
  <si>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</si>
  <si>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</si>
  <si>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</si>
  <si>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</si>
  <si>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</si>
  <si>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</si>
  <si>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</si>
  <si>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</si>
  <si>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</si>
  <si>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</si>
  <si>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</si>
  <si>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</si>
  <si>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</si>
  <si>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</si>
  <si>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</si>
  <si>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</si>
  <si>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</si>
  <si>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</si>
  <si>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</si>
  <si>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</si>
  <si>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</si>
  <si>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</si>
  <si>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</si>
  <si>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</si>
  <si>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</si>
  <si>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</si>
  <si>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</si>
  <si>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</si>
  <si>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</si>
  <si>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</si>
  <si>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</si>
  <si>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</si>
  <si>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</si>
  <si>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</si>
  <si>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</si>
  <si>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</si>
  <si>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</si>
  <si>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</si>
  <si>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</si>
  <si>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</si>
  <si>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</si>
  <si>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</si>
  <si>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</si>
  <si>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</si>
  <si>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</si>
  <si>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</si>
  <si>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</si>
  <si>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</si>
  <si>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</si>
  <si>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</si>
  <si>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</si>
  <si>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</si>
  <si>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</si>
  <si>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</si>
  <si>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</si>
  <si>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</si>
  <si>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</si>
  <si>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</si>
  <si>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</si>
  <si>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</si>
  <si>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</si>
  <si>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</si>
  <si>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</si>
  <si>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</si>
  <si>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</si>
  <si>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</si>
  <si>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</si>
  <si>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</si>
  <si>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</si>
  <si>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</si>
  <si>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</si>
  <si>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</si>
  <si>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</si>
  <si>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</si>
  <si>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</si>
  <si>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</si>
  <si>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</si>
  <si>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</si>
  <si>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</si>
  <si>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</si>
  <si>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</si>
  <si>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</si>
  <si>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</si>
  <si>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</si>
  <si>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</si>
  <si>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</si>
  <si>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</si>
  <si>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</si>
  <si>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</si>
  <si>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</si>
  <si>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</si>
  <si>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</si>
  <si>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</si>
  <si>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</si>
  <si>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</si>
  <si>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</si>
  <si>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</si>
  <si>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</si>
  <si>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</si>
  <si>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</si>
  <si>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</si>
  <si>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</si>
  <si>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</si>
  <si>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</si>
  <si>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</si>
  <si>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</si>
  <si>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</si>
  <si>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</si>
  <si>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</si>
  <si>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</si>
  <si>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</si>
  <si>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</si>
  <si>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</si>
  <si>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</si>
  <si>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</si>
  <si>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</si>
  <si>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</si>
  <si>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</si>
  <si>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</si>
  <si>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</si>
  <si>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</si>
  <si>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</si>
  <si>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</si>
  <si>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</si>
  <si>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</si>
  <si>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</si>
  <si>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</si>
  <si>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</si>
  <si>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</si>
  <si>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</si>
  <si>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</si>
  <si>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</si>
  <si>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</si>
  <si>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</si>
  <si>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</si>
  <si>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</si>
  <si>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</si>
  <si>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</si>
  <si>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</si>
  <si>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</si>
  <si>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</si>
  <si>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</si>
  <si>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</si>
  <si>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</si>
  <si>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</si>
  <si>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</si>
  <si>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</si>
  <si>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</si>
  <si>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</si>
  <si>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</si>
  <si>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</si>
  <si>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</si>
  <si>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</si>
  <si>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</si>
  <si>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</si>
  <si>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</si>
  <si>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</si>
  <si>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</si>
  <si>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</si>
  <si>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</si>
  <si>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</si>
  <si>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</si>
  <si>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</si>
  <si>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</si>
  <si>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</si>
  <si>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</si>
  <si>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</si>
  <si>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</si>
  <si>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</si>
  <si>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</si>
  <si>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</si>
  <si>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</si>
  <si>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</si>
  <si>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</si>
  <si>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</si>
  <si>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</si>
  <si>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</si>
  <si>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</si>
  <si>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</si>
  <si>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</si>
  <si>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</si>
  <si>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</si>
  <si>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</si>
  <si>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</si>
  <si>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</si>
  <si>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</si>
  <si>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</si>
  <si>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</si>
  <si>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</si>
  <si>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</si>
  <si>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</si>
  <si>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</si>
  <si>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</si>
  <si>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</si>
  <si>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</si>
  <si>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</si>
  <si>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</si>
  <si>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</si>
  <si>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</si>
  <si>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</si>
  <si>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</si>
  <si>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</si>
  <si>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</si>
  <si>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</si>
  <si>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</si>
  <si>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</si>
  <si>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</si>
  <si>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</si>
  <si>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</si>
  <si>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</si>
  <si>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</si>
  <si>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</si>
  <si>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</si>
  <si>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</si>
  <si>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</si>
  <si>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</si>
  <si>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</si>
  <si>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</si>
  <si>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</si>
  <si>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</si>
  <si>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</si>
  <si>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</si>
  <si>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</si>
  <si>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</si>
  <si>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</si>
  <si>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</si>
  <si>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</si>
  <si>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</si>
  <si>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</si>
  <si>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</si>
  <si>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</si>
  <si>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</si>
  <si>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</si>
  <si>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</si>
  <si>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</si>
  <si>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</si>
  <si>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</si>
  <si>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</si>
  <si>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</si>
  <si>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</si>
  <si>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</si>
  <si>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</si>
  <si>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</si>
  <si>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</si>
  <si>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</si>
  <si>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</si>
  <si>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</si>
  <si>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</si>
  <si>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</si>
  <si>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</si>
  <si>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</si>
  <si>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</si>
  <si>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</si>
  <si>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</si>
  <si>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</si>
  <si>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</si>
  <si>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</si>
  <si>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</si>
  <si>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</si>
  <si>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</si>
  <si>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</si>
  <si>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</si>
  <si>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</si>
  <si>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</si>
  <si>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</si>
  <si>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</si>
  <si>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</si>
  <si>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</si>
  <si>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</si>
  <si>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</si>
  <si>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</si>
  <si>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</si>
  <si>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</si>
  <si>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</si>
  <si>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</si>
  <si>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</si>
  <si>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</si>
  <si>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</si>
  <si>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</si>
  <si>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</si>
  <si>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</si>
  <si>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</si>
  <si>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</si>
  <si>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</si>
  <si>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</si>
  <si>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</si>
  <si>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</si>
  <si>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</si>
  <si>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</si>
  <si>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</si>
  <si>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</si>
  <si>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</si>
  <si>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</si>
  <si>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</si>
  <si>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</si>
  <si>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</si>
  <si>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</si>
  <si>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</si>
  <si>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</si>
  <si>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</si>
  <si>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</si>
  <si>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</si>
  <si>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</si>
  <si>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</si>
  <si>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</si>
  <si>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</si>
  <si>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</si>
  <si>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</si>
  <si>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</si>
  <si>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</si>
  <si>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</si>
  <si>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</si>
  <si>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</si>
  <si>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</si>
  <si>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</si>
  <si>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</si>
  <si>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</si>
  <si>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</si>
  <si>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</si>
  <si>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</si>
  <si>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</si>
  <si>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</si>
  <si>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</si>
  <si>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</si>
  <si>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</si>
  <si>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</si>
  <si>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</si>
  <si>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</si>
  <si>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</si>
  <si>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</si>
  <si>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</si>
  <si>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</si>
  <si>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</si>
  <si>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</si>
  <si>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</si>
  <si>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</si>
  <si>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</si>
  <si>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</si>
  <si>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</si>
  <si>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</si>
  <si>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</si>
  <si>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</si>
  <si>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</si>
  <si>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</si>
  <si>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</si>
  <si>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</si>
  <si>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</si>
  <si>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</si>
  <si>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</si>
  <si>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</si>
  <si>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</si>
  <si>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</si>
  <si>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</si>
  <si>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</si>
  <si>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</si>
  <si>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</si>
  <si>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</si>
  <si>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</si>
  <si>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</si>
  <si>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</si>
  <si>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</si>
  <si>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</si>
  <si>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</si>
  <si>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</si>
  <si>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</si>
  <si>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</si>
  <si>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</si>
  <si>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</si>
  <si>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</si>
  <si>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</si>
  <si>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</si>
  <si>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</si>
  <si>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</si>
  <si>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</si>
  <si>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</si>
  <si>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</si>
  <si>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</si>
  <si>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</si>
  <si>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</si>
  <si>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</si>
  <si>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</si>
  <si>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</si>
  <si>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</si>
  <si>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</si>
  <si>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</si>
  <si>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</si>
  <si>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</si>
  <si>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</si>
  <si>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</si>
  <si>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</si>
  <si>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</si>
  <si>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</si>
  <si>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</si>
  <si>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</si>
  <si>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</si>
  <si>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</si>
  <si>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</si>
  <si>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</si>
  <si>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</si>
  <si>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</si>
  <si>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</si>
  <si>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</si>
  <si>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</si>
  <si>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</si>
  <si>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</si>
  <si>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</si>
  <si>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</si>
  <si>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</si>
  <si>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</si>
  <si>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</si>
  <si>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</si>
  <si>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</si>
  <si>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</si>
  <si>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</si>
  <si>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</si>
  <si>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</si>
  <si>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</si>
  <si>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</si>
  <si>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</si>
  <si>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</si>
  <si>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</si>
  <si>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</si>
  <si>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</si>
  <si>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</si>
  <si>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</si>
  <si>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</si>
  <si>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</si>
  <si>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</si>
  <si>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</si>
  <si>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</si>
  <si>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</si>
  <si>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</si>
  <si>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</si>
  <si>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</si>
  <si>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</si>
  <si>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</si>
  <si>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</si>
  <si>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</si>
  <si>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</si>
  <si>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</si>
  <si>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</si>
  <si>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</si>
  <si>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</si>
  <si>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</si>
  <si>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</si>
  <si>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</si>
  <si>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</si>
  <si>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</si>
  <si>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</si>
  <si>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</si>
  <si>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</si>
  <si>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</si>
  <si>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</si>
  <si>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</si>
  <si>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</si>
  <si>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</si>
  <si>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</si>
  <si>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</si>
  <si>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</si>
  <si>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</si>
  <si>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</si>
  <si>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</si>
  <si>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</si>
  <si>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</si>
  <si>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</si>
  <si>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</si>
  <si>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</si>
  <si>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</si>
  <si>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</si>
  <si>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</si>
  <si>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</si>
  <si>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</si>
  <si>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</si>
  <si>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</si>
  <si>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</si>
  <si>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</si>
  <si>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</si>
  <si>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</si>
  <si>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</si>
  <si>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</si>
  <si>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</si>
  <si>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</si>
  <si>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</si>
  <si>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</si>
  <si>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</si>
  <si>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</si>
  <si>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</si>
  <si>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</si>
  <si>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</si>
  <si>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</si>
  <si>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</si>
  <si>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</si>
  <si>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</si>
  <si>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</si>
  <si>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</si>
  <si>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</si>
  <si>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</si>
  <si>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</si>
  <si>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</si>
  <si>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</si>
  <si>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</si>
  <si>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</si>
  <si>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</si>
  <si>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</si>
  <si>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</si>
  <si>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</si>
  <si>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</si>
  <si>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</si>
  <si>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</si>
  <si>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</si>
  <si>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</si>
  <si>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</si>
  <si>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</si>
  <si>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</si>
  <si>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</si>
  <si>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</si>
  <si>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</si>
  <si>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</si>
  <si>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</si>
  <si>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</si>
  <si>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</si>
  <si>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</si>
  <si>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</si>
  <si>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</si>
  <si>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</si>
  <si>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</si>
  <si>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</si>
  <si>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</si>
  <si>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</si>
  <si>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</si>
  <si>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</si>
  <si>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</si>
  <si>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</si>
  <si>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</si>
  <si>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</si>
  <si>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</si>
  <si>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</si>
  <si>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</si>
  <si>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</si>
  <si>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</si>
  <si>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</si>
  <si>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</si>
  <si>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</si>
  <si>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</si>
  <si>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</si>
  <si>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</si>
  <si>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</si>
  <si>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</si>
  <si>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</si>
  <si>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</si>
  <si>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</si>
  <si>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</si>
  <si>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</si>
  <si>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</si>
  <si>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</si>
  <si>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</si>
  <si>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</si>
  <si>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</si>
  <si>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</si>
  <si>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</si>
  <si>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</si>
  <si>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</si>
  <si>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</si>
  <si>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</si>
  <si>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</si>
  <si>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</si>
  <si>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</si>
  <si>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</si>
  <si>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</si>
  <si>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</si>
  <si>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</si>
  <si>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</si>
  <si>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</si>
  <si>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</si>
  <si>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</si>
  <si>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</si>
  <si>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</si>
  <si>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</si>
  <si>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</si>
  <si>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</si>
  <si>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</si>
  <si>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</si>
  <si>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</si>
  <si>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</si>
  <si>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</si>
  <si>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</si>
  <si>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</si>
  <si>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</si>
  <si>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</si>
  <si>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</si>
  <si>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</si>
  <si>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</si>
  <si>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</si>
  <si>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</si>
  <si>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</si>
  <si>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</si>
  <si>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</si>
  <si>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</si>
  <si>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</si>
  <si>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</si>
  <si>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</si>
  <si>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</si>
  <si>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</si>
  <si>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</si>
  <si>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</si>
  <si>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</si>
  <si>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</si>
  <si>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</si>
  <si>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</si>
  <si>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</si>
  <si>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</si>
  <si>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</si>
  <si>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</si>
  <si>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</si>
  <si>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</si>
  <si>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</si>
  <si>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</si>
  <si>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</si>
  <si>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</si>
  <si>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</si>
  <si>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</si>
  <si>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</si>
  <si>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</si>
  <si>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</si>
  <si>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</si>
  <si>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</si>
  <si>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</si>
  <si>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</si>
  <si>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</si>
  <si>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</si>
  <si>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</si>
  <si>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</si>
  <si>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</si>
  <si>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</si>
  <si>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</si>
  <si>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</si>
  <si>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</si>
  <si>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</si>
  <si>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</si>
  <si>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</si>
  <si>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</si>
  <si>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</si>
  <si>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</si>
  <si>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</si>
  <si>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</si>
  <si>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</si>
  <si>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</si>
  <si>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</si>
  <si>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</si>
  <si>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</si>
  <si>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</si>
  <si>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</si>
  <si>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</si>
  <si>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</si>
  <si>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</si>
  <si>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</si>
  <si>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</si>
  <si>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</si>
  <si>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</si>
  <si>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</si>
  <si>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</si>
  <si>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</si>
  <si>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</si>
  <si>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</si>
  <si>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</si>
  <si>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</si>
  <si>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</si>
  <si>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</si>
  <si>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</si>
  <si>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</si>
  <si>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</si>
  <si>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</si>
  <si>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</si>
  <si>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</si>
  <si>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</si>
  <si>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</si>
  <si>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</si>
  <si>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</si>
  <si>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</si>
  <si>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</si>
  <si>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</si>
  <si>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</si>
  <si>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</si>
  <si>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</si>
  <si>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</si>
  <si>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</si>
  <si>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</si>
  <si>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</si>
  <si>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</si>
  <si>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</si>
  <si>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</si>
  <si>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</si>
  <si>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</si>
  <si>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</si>
  <si>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</si>
  <si>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</si>
  <si>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</si>
  <si>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</si>
  <si>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</si>
  <si>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</si>
  <si>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</si>
  <si>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</si>
  <si>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</si>
  <si>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</si>
  <si>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</si>
  <si>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</si>
  <si>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</si>
  <si>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</si>
  <si>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</si>
  <si>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</si>
  <si>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</si>
  <si>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</si>
  <si>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</si>
  <si>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</si>
  <si>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</si>
  <si>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</si>
  <si>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</si>
  <si>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</si>
  <si>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</si>
  <si>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</si>
  <si>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</si>
  <si>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</si>
  <si>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</si>
  <si>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</si>
  <si>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</si>
  <si>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</si>
  <si>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</si>
  <si>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</si>
  <si>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</si>
  <si>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</si>
  <si>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</si>
  <si>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</si>
  <si>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</si>
  <si>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</si>
  <si>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</si>
  <si>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</si>
  <si>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</si>
  <si>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</si>
  <si>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</si>
  <si>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</si>
  <si>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</si>
  <si>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</si>
  <si>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</si>
  <si>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</si>
  <si>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</si>
  <si>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</si>
  <si>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</si>
  <si>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</si>
  <si>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</si>
  <si>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</si>
  <si>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</si>
  <si>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</si>
  <si>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</si>
  <si>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</si>
  <si>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</si>
  <si>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</si>
  <si>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</si>
  <si>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</si>
  <si>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</si>
  <si>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</si>
  <si>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</si>
  <si>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</si>
  <si>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</si>
  <si>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</si>
  <si>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</si>
  <si>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</si>
  <si>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</si>
  <si>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</si>
  <si>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</si>
  <si>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</si>
  <si>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</si>
  <si>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</si>
  <si>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</si>
  <si>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</si>
  <si>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</si>
  <si>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</si>
  <si>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</si>
  <si>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</si>
  <si>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</si>
  <si>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</si>
  <si>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</si>
  <si>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</si>
  <si>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</si>
  <si>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</si>
  <si>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</si>
  <si>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</si>
  <si>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</si>
  <si>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</si>
  <si>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</si>
  <si>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</si>
  <si>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</si>
  <si>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</si>
  <si>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</si>
  <si>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</si>
  <si>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</si>
  <si>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</si>
  <si>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</si>
  <si>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</si>
  <si>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</si>
  <si>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</si>
  <si>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</si>
  <si>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</si>
  <si>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</si>
  <si>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</si>
  <si>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</si>
  <si>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</si>
  <si>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</si>
  <si>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</si>
  <si>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</si>
  <si>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</si>
  <si>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</si>
  <si>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</si>
  <si>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</si>
  <si>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</si>
  <si>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</si>
  <si>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</si>
  <si>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</si>
  <si>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</si>
  <si>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</si>
  <si>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</si>
  <si>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</si>
  <si>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</si>
  <si>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</si>
  <si>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</si>
  <si>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</si>
  <si>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</si>
  <si>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</si>
  <si>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</si>
  <si>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</si>
  <si>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</si>
  <si>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</si>
  <si>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</si>
  <si>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</si>
  <si>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</si>
  <si>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</si>
  <si>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</si>
  <si>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</si>
  <si>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</si>
  <si>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</si>
  <si>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</si>
  <si>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</si>
  <si>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</si>
  <si>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</si>
  <si>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</si>
  <si>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</si>
  <si>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</si>
  <si>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</si>
  <si>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</si>
  <si>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</si>
  <si>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</si>
  <si>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</si>
  <si>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</si>
  <si>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</si>
  <si>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</si>
  <si>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</si>
  <si>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</si>
  <si>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</si>
  <si>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</si>
  <si>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</si>
  <si>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</si>
  <si>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</si>
  <si>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</si>
  <si>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</si>
  <si>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</si>
  <si>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</si>
  <si>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</si>
  <si>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</si>
  <si>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</si>
  <si>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</si>
  <si>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</si>
  <si>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</si>
  <si>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</si>
  <si>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</si>
  <si>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</si>
  <si>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</si>
  <si>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</si>
  <si>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</si>
  <si>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</si>
  <si>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</si>
  <si>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</si>
  <si>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</si>
  <si>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</si>
  <si>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</si>
  <si>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</si>
  <si>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</si>
  <si>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</si>
  <si>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</si>
  <si>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</si>
  <si>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</si>
  <si>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</si>
  <si>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</si>
  <si>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</si>
  <si>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</si>
  <si>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</si>
  <si>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</si>
  <si>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</si>
  <si>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</si>
  <si>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</si>
  <si>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</si>
  <si>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</si>
  <si>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</si>
  <si>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</si>
  <si>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</si>
  <si>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</si>
  <si>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</si>
  <si>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</si>
  <si>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</si>
  <si>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</si>
  <si>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</si>
  <si>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</si>
  <si>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</si>
  <si>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</si>
  <si>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</si>
  <si>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</si>
  <si>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</si>
  <si>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</si>
  <si>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</si>
  <si>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</si>
  <si>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</si>
  <si>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</si>
  <si>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</si>
  <si>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</si>
  <si>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</si>
  <si>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</si>
  <si>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</si>
  <si>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</si>
  <si>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</si>
  <si>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</si>
  <si>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</si>
  <si>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</si>
  <si>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</si>
  <si>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</si>
  <si>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</si>
  <si>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</si>
  <si>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</si>
  <si>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</si>
  <si>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</si>
  <si>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</si>
  <si>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</si>
  <si>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</si>
  <si>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</si>
  <si>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</si>
  <si>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</si>
  <si>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</si>
  <si>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</si>
  <si>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</si>
  <si>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</si>
  <si>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</si>
  <si>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</si>
  <si>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</si>
  <si>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</si>
  <si>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</si>
  <si>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</si>
  <si>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</si>
  <si>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</si>
  <si>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</si>
  <si>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</si>
  <si>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</si>
  <si>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</si>
  <si>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</si>
  <si>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</si>
  <si>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</si>
  <si>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</si>
  <si>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</si>
  <si>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</si>
  <si>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</si>
  <si>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</si>
  <si>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</si>
  <si>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</si>
  <si>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</si>
  <si>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</si>
  <si>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</si>
  <si>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</si>
  <si>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</si>
  <si>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</si>
  <si>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</si>
  <si>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</si>
  <si>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</si>
  <si>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</si>
  <si>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</si>
  <si>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</si>
  <si>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</si>
  <si>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</si>
  <si>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</si>
  <si>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</si>
  <si>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</si>
  <si>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</si>
  <si>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</si>
  <si>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</si>
  <si>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</si>
  <si>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</si>
  <si>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</si>
  <si>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</si>
  <si>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</si>
  <si>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</si>
  <si>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</si>
  <si>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</si>
  <si>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</si>
  <si>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</si>
  <si>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</si>
  <si>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</si>
  <si>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</si>
  <si>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</si>
  <si>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</si>
  <si>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</si>
  <si>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</si>
  <si>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</si>
  <si>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</si>
  <si>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</si>
  <si>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</si>
  <si>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</si>
  <si>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</si>
  <si>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</si>
  <si>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</si>
  <si>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</si>
  <si>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</si>
  <si>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</si>
  <si>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</si>
  <si>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</si>
  <si>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</si>
  <si>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</si>
  <si>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</si>
  <si>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</si>
  <si>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</si>
  <si>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</si>
  <si>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</si>
  <si>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</si>
  <si>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</si>
  <si>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</si>
  <si>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</si>
  <si>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</si>
  <si>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</si>
  <si>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</si>
  <si>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</si>
  <si>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</si>
  <si>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</si>
  <si>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</si>
  <si>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</si>
  <si>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</si>
  <si>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</si>
  <si>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</si>
  <si>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</si>
  <si>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</si>
  <si>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</si>
  <si>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</si>
  <si>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</si>
  <si>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</si>
  <si>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</si>
  <si>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</si>
  <si>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</si>
  <si>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</si>
  <si>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</si>
  <si>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</si>
  <si>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</si>
  <si>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</si>
  <si>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</si>
  <si>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</si>
  <si>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</si>
  <si>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</si>
  <si>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</si>
  <si>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</si>
  <si>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</si>
  <si>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</si>
  <si>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</si>
  <si>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</si>
  <si>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</si>
  <si>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</si>
  <si>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</si>
  <si>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</si>
  <si>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</si>
  <si>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</si>
  <si>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</si>
  <si>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</si>
  <si>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</si>
  <si>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</si>
  <si>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</si>
  <si>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</si>
  <si>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</si>
  <si>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</si>
  <si>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</si>
  <si>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</si>
  <si>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</si>
  <si>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</si>
  <si>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</si>
  <si>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</si>
  <si>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</si>
  <si>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</si>
  <si>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</si>
  <si>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</si>
  <si>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</si>
  <si>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</si>
  <si>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</si>
  <si>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</si>
  <si>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</si>
  <si>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</si>
  <si>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</si>
  <si>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</si>
  <si>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</si>
  <si>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</si>
  <si>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</si>
  <si>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</si>
  <si>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</si>
  <si>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</si>
  <si>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</si>
  <si>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</si>
  <si>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</si>
  <si>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</si>
  <si>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</si>
  <si>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</si>
  <si>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</si>
  <si>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</si>
  <si>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</si>
  <si>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</si>
  <si>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</si>
  <si>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</si>
  <si>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</si>
  <si>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</si>
  <si>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</si>
  <si>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</si>
  <si>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</si>
  <si>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</si>
  <si>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</si>
  <si>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</si>
  <si>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</si>
  <si>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</si>
  <si>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</si>
  <si>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</si>
  <si>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</si>
  <si>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</si>
  <si>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</si>
  <si>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</si>
  <si>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</si>
  <si>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</si>
  <si>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</si>
  <si>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</si>
  <si>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</si>
  <si>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</si>
  <si>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</si>
  <si>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</si>
  <si>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</si>
  <si>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</si>
  <si>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</si>
  <si>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</si>
  <si>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</si>
  <si>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</si>
  <si>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</si>
  <si>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</si>
  <si>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</si>
  <si>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</si>
  <si>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</si>
  <si>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</si>
  <si>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</si>
  <si>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</si>
  <si>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</si>
  <si>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</si>
  <si>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</si>
  <si>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</si>
  <si>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</si>
  <si>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</si>
  <si>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</si>
  <si>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</si>
  <si>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</si>
  <si>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</si>
  <si>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</si>
  <si>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</si>
  <si>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</si>
  <si>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</si>
  <si>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</si>
  <si>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</si>
  <si>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</si>
  <si>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</si>
  <si>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</si>
  <si>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</si>
  <si>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</si>
  <si>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</si>
  <si>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</si>
  <si>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</si>
  <si>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</si>
  <si>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</si>
  <si>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</si>
  <si>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</si>
  <si>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</si>
  <si>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</si>
  <si>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</si>
  <si>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</si>
  <si>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</si>
  <si>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</si>
  <si>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</si>
  <si>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</si>
  <si>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</si>
  <si>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</si>
  <si>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</si>
  <si>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</si>
  <si>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</si>
  <si>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</si>
  <si>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</si>
  <si>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</si>
  <si>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</si>
  <si>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</si>
  <si>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</si>
  <si>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</si>
  <si>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</si>
  <si>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</si>
  <si>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</si>
  <si>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</si>
  <si>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</si>
  <si>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</si>
  <si>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</si>
  <si>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</si>
  <si>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</si>
  <si>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</si>
  <si>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</si>
  <si>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</si>
  <si>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</si>
  <si>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</si>
  <si>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</si>
  <si>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</si>
  <si>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</si>
  <si>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</si>
  <si>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</si>
  <si>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</si>
  <si>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</si>
  <si>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</si>
  <si>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</si>
  <si>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</si>
  <si>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</si>
  <si>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</si>
  <si>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</si>
  <si>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</si>
  <si>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</si>
  <si>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</si>
  <si>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</si>
  <si>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</si>
  <si>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</si>
  <si>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</si>
  <si>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</si>
  <si>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</si>
  <si>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</si>
  <si>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</si>
  <si>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</si>
  <si>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</si>
  <si>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</si>
  <si>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</si>
  <si>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</si>
  <si>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</si>
  <si>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</si>
  <si>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</si>
  <si>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</si>
  <si>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</si>
  <si>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</si>
  <si>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</si>
  <si>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</si>
  <si>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</si>
  <si>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</si>
  <si>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</si>
  <si>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</si>
  <si>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</si>
  <si>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</si>
  <si>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</si>
  <si>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</si>
  <si>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</si>
  <si>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</si>
  <si>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</si>
  <si>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</si>
  <si>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</si>
  <si>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</si>
  <si>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</si>
  <si>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</si>
  <si>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</si>
  <si>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</si>
  <si>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</si>
  <si>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</si>
  <si>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</si>
  <si>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</si>
  <si>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</si>
  <si>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</si>
  <si>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</si>
  <si>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</si>
  <si>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</si>
  <si>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</si>
  <si>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</si>
  <si>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</si>
  <si>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</si>
  <si>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</si>
  <si>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</si>
  <si>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</si>
  <si>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</si>
  <si>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</si>
  <si>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</si>
  <si>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</si>
  <si>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</si>
  <si>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</si>
  <si>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</si>
  <si>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</si>
  <si>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</si>
  <si>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</si>
  <si>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</si>
  <si>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</si>
  <si>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</si>
  <si>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</si>
  <si>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</si>
  <si>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</si>
  <si>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</si>
  <si>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</si>
  <si>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</si>
  <si>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</si>
  <si>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</si>
  <si>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</si>
  <si>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</si>
  <si>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</si>
  <si>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</si>
  <si>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</si>
  <si>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</si>
  <si>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</si>
  <si>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</si>
  <si>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</si>
  <si>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</si>
  <si>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</si>
  <si>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</si>
  <si>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</si>
  <si>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</si>
  <si>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</si>
  <si>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</si>
  <si>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</si>
  <si>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</si>
  <si>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</si>
  <si>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</si>
  <si>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</si>
  <si>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</si>
  <si>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</si>
  <si>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</si>
  <si>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</si>
  <si>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</si>
  <si>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</si>
  <si>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</si>
  <si>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</si>
  <si>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</si>
  <si>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</si>
  <si>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</si>
  <si>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</si>
  <si>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</si>
  <si>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</si>
  <si>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</si>
  <si>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</si>
  <si>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</si>
  <si>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</si>
  <si>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</si>
  <si>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</si>
  <si>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</si>
  <si>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</si>
  <si>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</si>
  <si>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</si>
  <si>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</si>
  <si>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</si>
  <si>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</si>
  <si>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</si>
  <si>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</si>
  <si>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</si>
  <si>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</si>
  <si>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</si>
  <si>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</si>
  <si>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</si>
  <si>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</si>
  <si>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</si>
  <si>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</si>
  <si>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</si>
  <si>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</si>
  <si>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</si>
  <si>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</si>
  <si>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</si>
  <si>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</si>
  <si>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</si>
  <si>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</si>
  <si>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</si>
  <si>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</si>
  <si>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</si>
  <si>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</si>
  <si>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</si>
  <si>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</si>
  <si>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</si>
  <si>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</si>
  <si>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</si>
  <si>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</si>
  <si>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</si>
  <si>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</si>
  <si>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</si>
  <si>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</si>
  <si>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</si>
  <si>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</si>
  <si>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</si>
  <si>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</si>
  <si>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</si>
  <si>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</si>
  <si>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</si>
  <si>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</si>
  <si>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</si>
  <si>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</si>
  <si>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</si>
  <si>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</si>
  <si>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</si>
  <si>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</si>
  <si>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</si>
  <si>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</si>
  <si>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</si>
  <si>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</si>
  <si>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</si>
  <si>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</si>
  <si>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</si>
  <si>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</si>
  <si>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</si>
  <si>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</si>
  <si>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</si>
  <si>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</si>
  <si>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</si>
  <si>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</si>
  <si>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</si>
  <si>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</si>
  <si>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</si>
  <si>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</si>
  <si>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</si>
  <si>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</si>
  <si>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</si>
  <si>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</si>
  <si>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</si>
  <si>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</si>
  <si>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</si>
  <si>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</si>
  <si>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</si>
  <si>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</si>
  <si>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</si>
  <si>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</si>
  <si>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</si>
  <si>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</si>
  <si>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</si>
  <si>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</si>
  <si>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</si>
  <si>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</si>
  <si>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</si>
  <si>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</si>
  <si>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</si>
  <si>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</si>
  <si>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</si>
  <si>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</si>
  <si>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</si>
  <si>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</si>
  <si>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</si>
  <si>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</si>
  <si>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</si>
  <si>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</si>
  <si>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</si>
  <si>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</si>
  <si>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</si>
  <si>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</si>
  <si>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</si>
  <si>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</si>
  <si>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</si>
  <si>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</si>
  <si>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</si>
  <si>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</si>
  <si>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</si>
  <si>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</si>
  <si>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</si>
  <si>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</si>
  <si>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</si>
  <si>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</si>
  <si>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</si>
  <si>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</si>
  <si>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</si>
  <si>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</si>
  <si>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</si>
  <si>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</si>
  <si>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</si>
  <si>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</si>
  <si>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</si>
  <si>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</si>
  <si>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</si>
  <si>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</si>
  <si>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</si>
  <si>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</si>
  <si>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</si>
  <si>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</si>
  <si>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</si>
  <si>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</si>
  <si>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</si>
  <si>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</si>
  <si>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</si>
  <si>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</si>
  <si>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</si>
  <si>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</si>
  <si>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</si>
  <si>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</si>
  <si>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</si>
  <si>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</si>
  <si>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</si>
  <si>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</si>
  <si>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</si>
  <si>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</si>
  <si>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</si>
  <si>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</si>
  <si>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</si>
  <si>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</si>
  <si>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</si>
  <si>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</si>
  <si>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</si>
  <si>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</si>
  <si>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</si>
  <si>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</si>
  <si>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</si>
  <si>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</si>
  <si>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</si>
  <si>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</si>
  <si>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</si>
  <si>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</si>
  <si>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</si>
  <si>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</si>
  <si>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</si>
  <si>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</si>
  <si>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</si>
  <si>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</si>
  <si>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</si>
  <si>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</si>
  <si>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</si>
  <si>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</si>
  <si>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</si>
  <si>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</si>
  <si>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</si>
  <si>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</si>
  <si>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</si>
  <si>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</si>
  <si>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</si>
  <si>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</si>
  <si>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</si>
  <si>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</si>
  <si>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</si>
  <si>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</si>
  <si>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</si>
  <si>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</si>
  <si>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</si>
  <si>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</si>
  <si>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</si>
  <si>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</si>
  <si>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</si>
  <si>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</si>
  <si>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</si>
  <si>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</si>
  <si>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</si>
  <si>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</si>
  <si>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</si>
  <si>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</si>
  <si>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</si>
  <si>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</si>
  <si>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</si>
  <si>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</si>
  <si>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</si>
  <si>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</si>
  <si>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</si>
  <si>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</si>
  <si>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</si>
  <si>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</si>
  <si>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</si>
  <si>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</si>
  <si>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</si>
  <si>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</si>
  <si>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</si>
  <si>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</si>
  <si>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</si>
  <si>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</si>
  <si>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</si>
  <si>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</si>
  <si>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</si>
  <si>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</si>
  <si>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</si>
  <si>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</si>
  <si>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</si>
  <si>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</si>
  <si>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</si>
  <si>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</si>
  <si>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</si>
  <si>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</si>
  <si>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</si>
  <si>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</si>
  <si>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</si>
  <si>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</si>
  <si>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</si>
  <si>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</si>
  <si>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</si>
  <si>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</si>
  <si>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</si>
  <si>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</si>
  <si>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</si>
  <si>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</si>
  <si>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</si>
  <si>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</si>
  <si>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</si>
  <si>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</si>
  <si>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</si>
  <si>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</si>
  <si>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</si>
  <si>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</si>
  <si>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</si>
  <si>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</si>
  <si>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</si>
  <si>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</si>
  <si>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</si>
  <si>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</si>
  <si>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</si>
  <si>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</si>
  <si>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</si>
  <si>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</si>
  <si>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</si>
  <si>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</si>
  <si>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</si>
  <si>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</si>
  <si>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</si>
  <si>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</si>
  <si>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</si>
  <si>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</si>
  <si>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</si>
  <si>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</si>
  <si>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</si>
  <si>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</si>
  <si>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</si>
  <si>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</si>
  <si>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</si>
  <si>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</si>
  <si>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</si>
  <si>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</si>
  <si>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</si>
  <si>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</si>
  <si>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</si>
  <si>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</si>
  <si>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</si>
  <si>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</si>
  <si>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</si>
  <si>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</si>
  <si>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</si>
  <si>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</si>
  <si>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</si>
  <si>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</si>
  <si>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</si>
  <si>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</si>
  <si>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</si>
  <si>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</si>
  <si>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</si>
  <si>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</si>
  <si>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</si>
  <si>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</si>
  <si>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</si>
  <si>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</si>
  <si>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</si>
  <si>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</si>
  <si>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</si>
  <si>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</si>
  <si>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</si>
  <si>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</si>
  <si>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</si>
  <si>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</si>
  <si>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</si>
  <si>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</si>
  <si>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</si>
  <si>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</si>
  <si>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</si>
  <si>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</si>
  <si>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</si>
  <si>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</si>
  <si>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</si>
  <si>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</si>
  <si>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</si>
  <si>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</si>
  <si>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</si>
  <si>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</si>
  <si>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</si>
  <si>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</si>
  <si>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</si>
  <si>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</si>
  <si>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</si>
  <si>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</si>
  <si>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</si>
  <si>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</si>
  <si>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</si>
  <si>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</si>
  <si>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</si>
  <si>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</si>
  <si>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</si>
  <si>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</si>
  <si>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</si>
  <si>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</si>
  <si>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</si>
  <si>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</si>
  <si>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</si>
  <si>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</si>
  <si>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</si>
  <si>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</si>
  <si>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</si>
  <si>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</si>
  <si>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</si>
  <si>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</si>
  <si>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</si>
  <si>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</si>
  <si>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</si>
  <si>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</si>
  <si>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</si>
  <si>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</si>
  <si>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</si>
  <si>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</si>
  <si>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</si>
  <si>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</si>
  <si>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</si>
  <si>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</si>
  <si>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</si>
  <si>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</si>
  <si>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</si>
  <si>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</si>
  <si>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</si>
  <si>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</si>
  <si>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</si>
  <si>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</si>
  <si>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</si>
  <si>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</si>
  <si>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</si>
  <si>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</si>
  <si>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</si>
  <si>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</si>
  <si>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</si>
  <si>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</si>
  <si>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</si>
  <si>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</si>
  <si>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</si>
  <si>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</si>
  <si>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</si>
  <si>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</si>
  <si>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</si>
  <si>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</si>
  <si>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</si>
  <si>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</si>
  <si>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</si>
  <si>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</si>
  <si>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</si>
  <si>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</si>
  <si>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</si>
  <si>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</si>
  <si>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</si>
  <si>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</si>
  <si>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</si>
  <si>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</si>
  <si>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</si>
  <si>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</si>
  <si>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</si>
  <si>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</si>
  <si>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</si>
  <si>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</si>
  <si>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</si>
  <si>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</si>
  <si>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</si>
  <si>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</si>
  <si>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</si>
  <si>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</si>
  <si>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</si>
  <si>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</si>
  <si>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</si>
  <si>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</si>
  <si>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</si>
  <si>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</si>
  <si>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</si>
  <si>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</si>
  <si>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</si>
  <si>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</si>
  <si>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</si>
  <si>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</si>
  <si>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</si>
  <si>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</si>
  <si>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</si>
  <si>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</si>
  <si>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</si>
  <si>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</si>
  <si>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</si>
  <si>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</si>
  <si>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</si>
  <si>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</si>
  <si>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</si>
  <si>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</si>
  <si>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</si>
  <si>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</si>
  <si>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</si>
  <si>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</si>
  <si>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</si>
  <si>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</si>
  <si>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</si>
  <si>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</si>
  <si>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</si>
  <si>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</si>
  <si>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</si>
  <si>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</si>
  <si>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</si>
  <si>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</si>
  <si>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</si>
  <si>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</si>
  <si>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</si>
  <si>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</si>
  <si>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</si>
  <si>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</si>
  <si>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</si>
  <si>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</si>
  <si>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</si>
  <si>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</si>
  <si>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</si>
  <si>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</si>
  <si>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</si>
  <si>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</si>
  <si>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</si>
  <si>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</si>
  <si>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</si>
  <si>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</si>
  <si>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</si>
  <si>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</si>
  <si>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</si>
  <si>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</si>
  <si>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</si>
  <si>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</si>
  <si>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</si>
  <si>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</si>
  <si>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</si>
  <si>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</si>
  <si>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</si>
  <si>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</si>
  <si>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</si>
  <si>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</si>
  <si>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</si>
  <si>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</si>
  <si>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</si>
  <si>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</si>
  <si>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</si>
  <si>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</si>
  <si>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</si>
  <si>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</si>
  <si>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</si>
  <si>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</si>
  <si>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</si>
  <si>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</si>
  <si>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</si>
  <si>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</si>
  <si>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</si>
  <si>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</si>
  <si>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</si>
  <si>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</si>
  <si>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</si>
  <si>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</si>
  <si>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</si>
  <si>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</si>
  <si>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</si>
  <si>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</si>
  <si>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</si>
  <si>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</si>
  <si>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</si>
  <si>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</si>
  <si>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</si>
  <si>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</si>
  <si>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</si>
  <si>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</si>
  <si>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</si>
  <si>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</si>
  <si>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</si>
  <si>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</si>
  <si>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</si>
  <si>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</si>
  <si>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</si>
  <si>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</si>
  <si>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</si>
  <si>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</si>
  <si>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</si>
  <si>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</si>
  <si>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</si>
  <si>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</si>
  <si>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</si>
  <si>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</si>
  <si>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</si>
  <si>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</si>
  <si>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</si>
  <si>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</si>
  <si>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</si>
  <si>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</si>
  <si>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</si>
  <si>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</si>
  <si>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</si>
  <si>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</si>
  <si>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</si>
  <si>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</si>
  <si>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</si>
  <si>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</si>
  <si>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</si>
  <si>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</si>
  <si>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</si>
  <si>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</si>
  <si>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</si>
  <si>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</si>
  <si>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</si>
  <si>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</si>
  <si>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</si>
  <si>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</si>
  <si>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</si>
  <si>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</si>
  <si>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</si>
  <si>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</si>
  <si>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</si>
  <si>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</si>
  <si>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</si>
  <si>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</si>
  <si>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</si>
  <si>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</si>
  <si>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</si>
  <si>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</si>
  <si>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</si>
  <si>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</si>
  <si>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</si>
  <si>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</si>
  <si>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</si>
  <si>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</si>
  <si>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</si>
  <si>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</si>
  <si>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</si>
  <si>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</si>
  <si>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</si>
  <si>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</si>
  <si>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</si>
  <si>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</si>
  <si>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</si>
  <si>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</si>
  <si>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</si>
  <si>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</si>
  <si>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</si>
  <si>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</si>
  <si>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</si>
  <si>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</si>
  <si>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</si>
  <si>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</si>
  <si>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</si>
  <si>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</si>
  <si>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</si>
  <si>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</si>
  <si>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</si>
  <si>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</si>
  <si>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</si>
  <si>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</si>
  <si>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</si>
  <si>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</si>
  <si>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</si>
  <si>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</si>
  <si>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</si>
  <si>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</si>
  <si>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</si>
  <si>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</si>
  <si>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</si>
  <si>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</si>
  <si>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</si>
  <si>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</si>
  <si>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</si>
  <si>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</si>
  <si>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</si>
  <si>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</si>
  <si>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</si>
  <si>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</si>
  <si>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</si>
  <si>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</si>
  <si>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</si>
  <si>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</si>
  <si>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</si>
  <si>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</si>
  <si>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</si>
  <si>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</si>
  <si>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</si>
  <si>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</si>
  <si>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</si>
  <si>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</si>
  <si>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</si>
  <si>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</si>
  <si>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</si>
  <si>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</si>
  <si>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</si>
  <si>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</si>
  <si>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</si>
  <si>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</si>
  <si>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</si>
  <si>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</si>
  <si>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</si>
  <si>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</si>
  <si>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</si>
  <si>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</si>
  <si>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</si>
  <si>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</si>
  <si>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</si>
  <si>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</si>
  <si>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</si>
  <si>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</si>
  <si>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</si>
  <si>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</si>
  <si>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</si>
  <si>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</si>
  <si>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</si>
  <si>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</si>
  <si>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</si>
  <si>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</si>
  <si>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</si>
  <si>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</si>
  <si>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</si>
  <si>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</si>
  <si>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</si>
  <si>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</si>
  <si>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</si>
  <si>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</si>
  <si>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</si>
  <si>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</si>
  <si>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</si>
  <si>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</si>
  <si>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</si>
  <si>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</si>
  <si>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</si>
  <si>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</si>
  <si>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</si>
  <si>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</si>
  <si>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</si>
  <si>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</si>
  <si>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</si>
  <si>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</si>
  <si>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</si>
  <si>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</si>
  <si>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</si>
  <si>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</si>
  <si>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</si>
  <si>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</si>
  <si>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</si>
  <si>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</si>
  <si>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</si>
  <si>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</si>
  <si>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</si>
  <si>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</si>
  <si>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</si>
  <si>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</si>
  <si>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</si>
  <si>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</si>
  <si>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</si>
  <si>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</si>
  <si>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</si>
  <si>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</si>
  <si>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</si>
  <si>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</si>
  <si>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</si>
  <si>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</si>
  <si>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</si>
  <si>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</si>
  <si>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</si>
  <si>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</si>
  <si>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</si>
  <si>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</si>
  <si>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</si>
  <si>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</si>
  <si>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</si>
  <si>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</si>
  <si>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</si>
  <si>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</si>
  <si>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</si>
  <si>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</si>
  <si>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</si>
  <si>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</si>
  <si>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</si>
  <si>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</si>
  <si>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</si>
  <si>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</si>
  <si>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</si>
  <si>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</si>
  <si>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</si>
  <si>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</si>
  <si>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</si>
  <si>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</si>
  <si>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</si>
  <si>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</si>
  <si>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</si>
  <si>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</si>
  <si>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</si>
  <si>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</si>
  <si>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</si>
  <si>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</si>
  <si>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</si>
  <si>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</si>
  <si>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</si>
  <si>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</si>
  <si>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</si>
  <si>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</si>
  <si>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</si>
  <si>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</si>
  <si>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</si>
  <si>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</si>
  <si>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</si>
  <si>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</si>
  <si>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</si>
  <si>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</si>
  <si>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</si>
  <si>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</si>
  <si>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</si>
  <si>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</si>
  <si>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</si>
  <si>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</si>
  <si>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</si>
  <si>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</si>
  <si>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</si>
  <si>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</si>
  <si>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</si>
  <si>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</si>
  <si>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</si>
  <si>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</si>
  <si>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</si>
  <si>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</si>
  <si>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</si>
  <si>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</si>
  <si>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</si>
  <si>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</si>
  <si>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</si>
  <si>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</si>
  <si>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</si>
  <si>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</si>
  <si>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</si>
  <si>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</si>
  <si>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</si>
  <si>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</si>
  <si>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</si>
  <si>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</si>
  <si>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</si>
  <si>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</si>
  <si>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</si>
  <si>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</si>
  <si>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</si>
  <si>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</si>
  <si>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</si>
  <si>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</si>
  <si>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</si>
  <si>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</si>
  <si>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</si>
  <si>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</si>
  <si>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</si>
  <si>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</si>
  <si>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</si>
  <si>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</si>
  <si>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</si>
  <si>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</si>
  <si>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</si>
  <si>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</si>
  <si>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</si>
  <si>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</si>
  <si>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</si>
  <si>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</si>
  <si>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</si>
  <si>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</si>
  <si>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</si>
  <si>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</si>
  <si>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</si>
  <si>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</si>
  <si>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</si>
  <si>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</si>
  <si>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</si>
  <si>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</si>
  <si>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</si>
  <si>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</si>
  <si>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</si>
  <si>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</si>
  <si>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</si>
  <si>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</si>
  <si>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</si>
  <si>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</si>
  <si>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</si>
  <si>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</si>
  <si>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</si>
  <si>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</si>
  <si>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</si>
  <si>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</si>
  <si>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</si>
  <si>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</si>
  <si>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</si>
  <si>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</si>
  <si>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</si>
  <si>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</si>
  <si>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</si>
  <si>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</si>
  <si>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</si>
  <si>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</si>
  <si>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</si>
  <si>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</si>
  <si>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</si>
  <si>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</si>
  <si>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</si>
  <si>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</si>
  <si>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</si>
  <si>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</si>
  <si>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</si>
  <si>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</si>
  <si>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</si>
  <si>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</si>
  <si>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</si>
  <si>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</si>
  <si>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</si>
  <si>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</si>
  <si>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</si>
  <si>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</si>
  <si>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</si>
  <si>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</si>
  <si>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</si>
  <si>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</si>
  <si>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</si>
  <si>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</si>
  <si>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</si>
  <si>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</si>
  <si>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</si>
  <si>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</si>
  <si>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</si>
  <si>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</si>
  <si>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</si>
  <si>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</si>
  <si>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</si>
  <si>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</si>
  <si>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</si>
  <si>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</si>
  <si>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</si>
  <si>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</si>
  <si>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</si>
  <si>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</si>
  <si>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</si>
  <si>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</si>
  <si>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</si>
  <si>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</si>
  <si>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</si>
  <si>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</si>
  <si>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</si>
  <si>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</si>
  <si>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</si>
  <si>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</si>
  <si>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</si>
  <si>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</si>
  <si>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</si>
  <si>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</si>
  <si>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</si>
  <si>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</si>
  <si>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</si>
  <si>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</si>
  <si>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</si>
  <si>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</si>
  <si>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</si>
  <si>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</si>
  <si>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</si>
  <si>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</si>
  <si>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</si>
  <si>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</si>
  <si>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</si>
  <si>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</si>
  <si>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</si>
  <si>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</si>
  <si>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</si>
  <si>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</si>
  <si>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</si>
  <si>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</si>
  <si>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</si>
  <si>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</si>
  <si>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</si>
  <si>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</si>
  <si>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</si>
  <si>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</si>
  <si>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</si>
  <si>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</si>
  <si>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</si>
  <si>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</si>
  <si>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</si>
  <si>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</si>
  <si>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</si>
  <si>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</si>
  <si>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</si>
  <si>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</si>
  <si>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</si>
  <si>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</si>
  <si>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</si>
  <si>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</si>
  <si>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</si>
  <si>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</si>
  <si>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</si>
  <si>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</si>
  <si>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</si>
  <si>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</si>
  <si>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</si>
  <si>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</si>
  <si>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</si>
  <si>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</si>
  <si>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</si>
  <si>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</si>
  <si>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</si>
  <si>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</si>
  <si>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</si>
  <si>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</si>
  <si>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</si>
  <si>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</si>
  <si>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</si>
  <si>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</si>
  <si>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</si>
  <si>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</si>
  <si>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</si>
  <si>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</si>
  <si>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</si>
  <si>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</si>
  <si>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</si>
  <si>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</si>
  <si>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</si>
  <si>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</si>
  <si>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</si>
  <si>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</si>
  <si>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</si>
  <si>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</si>
  <si>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</si>
  <si>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</si>
  <si>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</si>
  <si>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</si>
  <si>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</si>
  <si>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</si>
  <si>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</si>
  <si>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</si>
  <si>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</si>
  <si>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</si>
  <si>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</si>
  <si>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</si>
  <si>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</si>
  <si>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</si>
  <si>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</si>
  <si>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</si>
  <si>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</si>
  <si>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</si>
  <si>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</si>
  <si>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</si>
  <si>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</si>
  <si>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</si>
  <si>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</si>
  <si>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</si>
  <si>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</si>
  <si>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</si>
  <si>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</si>
  <si>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</si>
  <si>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</si>
  <si>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</si>
  <si>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</si>
  <si>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</si>
  <si>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</si>
  <si>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</si>
  <si>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</si>
  <si>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</si>
  <si>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</si>
  <si>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</si>
  <si>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</si>
  <si>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</si>
  <si>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</si>
  <si>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</si>
  <si>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</si>
  <si>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</si>
  <si>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</si>
  <si>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</si>
  <si>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</si>
  <si>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</si>
  <si>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</si>
  <si>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</si>
  <si>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</si>
  <si>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</si>
  <si>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</si>
  <si>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</si>
  <si>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</si>
  <si>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</si>
  <si>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</si>
  <si>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</si>
  <si>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</si>
  <si>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</si>
  <si>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</si>
  <si>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</si>
  <si>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</si>
  <si>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</si>
  <si>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</si>
  <si>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</si>
  <si>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</si>
  <si>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</si>
  <si>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</si>
  <si>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</si>
  <si>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</si>
  <si>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</si>
  <si>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</si>
  <si>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</si>
  <si>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</si>
  <si>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</si>
  <si>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</si>
  <si>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</si>
  <si>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</si>
  <si>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</si>
  <si>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</si>
  <si>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</si>
  <si>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</si>
  <si>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</si>
  <si>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</si>
  <si>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</si>
  <si>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</si>
  <si>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</si>
  <si>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</si>
  <si>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</si>
  <si>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</si>
  <si>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</si>
  <si>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</si>
  <si>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</si>
  <si>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</si>
  <si>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</si>
  <si>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</si>
  <si>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</si>
  <si>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</si>
  <si>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</si>
  <si>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</si>
  <si>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</si>
  <si>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</si>
  <si>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</si>
  <si>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</si>
  <si>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</si>
  <si>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</si>
  <si>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</si>
  <si>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</si>
  <si>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</si>
  <si>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</si>
  <si>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</si>
  <si>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</si>
  <si>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</si>
  <si>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</si>
  <si>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</si>
  <si>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</si>
  <si>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</si>
  <si>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</si>
  <si>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</si>
  <si>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</si>
  <si>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</si>
  <si>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</si>
  <si>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</si>
  <si>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</si>
  <si>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</si>
  <si>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</si>
  <si>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</si>
  <si>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</si>
  <si>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</si>
  <si>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</si>
  <si>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</si>
  <si>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</si>
  <si>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</si>
  <si>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</si>
  <si>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</si>
  <si>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</si>
  <si>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</si>
  <si>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</si>
  <si>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</si>
  <si>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</si>
  <si>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</si>
  <si>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</si>
  <si>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</si>
  <si>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</si>
  <si>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</si>
  <si>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</si>
  <si>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</si>
  <si>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</si>
  <si>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</si>
  <si>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</si>
  <si>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</si>
  <si>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</si>
  <si>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</si>
  <si>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</si>
  <si>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</si>
  <si>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</si>
  <si>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</si>
  <si>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</si>
  <si>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</si>
  <si>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</si>
  <si>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</si>
  <si>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</si>
  <si>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</si>
  <si>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</si>
  <si>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</si>
  <si>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</si>
  <si>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</si>
  <si>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</si>
  <si>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</si>
  <si>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</si>
  <si>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</si>
  <si>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</si>
  <si>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</si>
  <si>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</si>
  <si>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</si>
  <si>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</si>
  <si>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</si>
  <si>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</si>
  <si>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</si>
  <si>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</si>
  <si>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</si>
  <si>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</si>
  <si>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</si>
  <si>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</si>
  <si>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</si>
  <si>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</si>
  <si>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</si>
  <si>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</si>
  <si>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</si>
  <si>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</si>
  <si>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</si>
  <si>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</si>
  <si>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</si>
  <si>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</si>
  <si>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</si>
  <si>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</si>
  <si>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</si>
  <si>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</si>
  <si>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</si>
  <si>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</si>
  <si>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</si>
  <si>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</si>
  <si>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</si>
  <si>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</si>
  <si>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</si>
  <si>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</si>
  <si>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</si>
  <si>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</si>
  <si>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</si>
  <si>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</si>
  <si>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</si>
  <si>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</si>
  <si>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</si>
  <si>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</si>
  <si>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</si>
  <si>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</si>
  <si>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</si>
  <si>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</si>
  <si>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</si>
  <si>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</si>
  <si>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</si>
  <si>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</si>
  <si>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</si>
  <si>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</si>
  <si>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</si>
  <si>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</si>
  <si>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</si>
  <si>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</si>
  <si>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</si>
  <si>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</si>
  <si>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</si>
  <si>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</si>
  <si>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</si>
  <si>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</si>
  <si>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</si>
  <si>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</si>
  <si>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</si>
  <si>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</si>
  <si>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</si>
  <si>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</si>
  <si>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</si>
  <si>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</si>
  <si>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</si>
  <si>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</si>
  <si>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</si>
  <si>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</si>
  <si>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</si>
  <si>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</si>
  <si>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</si>
  <si>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</si>
  <si>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</si>
  <si>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</si>
  <si>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</si>
  <si>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</si>
  <si>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</si>
  <si>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</si>
  <si>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</si>
  <si>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</si>
  <si>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</si>
  <si>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</si>
  <si>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</si>
  <si>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</si>
  <si>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</si>
  <si>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</si>
  <si>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</si>
  <si>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</si>
  <si>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</si>
  <si>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</si>
  <si>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</si>
  <si>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</si>
  <si>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</si>
  <si>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</si>
  <si>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</si>
  <si>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</si>
  <si>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</si>
  <si>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</si>
  <si>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</si>
  <si>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</si>
  <si>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</si>
  <si>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</si>
  <si>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</si>
  <si>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</si>
  <si>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</si>
  <si>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</si>
  <si>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</si>
  <si>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</si>
  <si>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</si>
  <si>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</si>
  <si>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</si>
  <si>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</si>
  <si>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</si>
  <si>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</si>
  <si>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</si>
  <si>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</si>
  <si>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</si>
  <si>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</si>
  <si>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</si>
  <si>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</si>
  <si>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</si>
  <si>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</si>
  <si>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</si>
  <si>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</si>
  <si>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</si>
  <si>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</si>
  <si>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</si>
  <si>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</si>
  <si>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</si>
  <si>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</si>
  <si>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</si>
  <si>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</si>
  <si>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</si>
  <si>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</si>
  <si>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</si>
  <si>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</si>
  <si>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</si>
  <si>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</si>
  <si>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</si>
  <si>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</si>
  <si>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</si>
  <si>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</si>
  <si>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</si>
  <si>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</si>
  <si>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</si>
  <si>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</si>
  <si>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</si>
  <si>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</si>
  <si>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</si>
  <si>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</si>
  <si>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</si>
  <si>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</si>
  <si>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</si>
  <si>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</si>
  <si>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</si>
  <si>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</si>
  <si>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</si>
  <si>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</si>
  <si>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</si>
  <si>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</si>
  <si>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</si>
  <si>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</si>
  <si>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</si>
  <si>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</si>
  <si>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</si>
  <si>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</si>
  <si>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</si>
  <si>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</si>
  <si>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</si>
  <si>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</si>
  <si>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</si>
  <si>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</si>
  <si>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</si>
  <si>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</si>
  <si>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</si>
  <si>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</si>
  <si>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</si>
  <si>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</si>
  <si>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</si>
  <si>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</si>
  <si>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</si>
  <si>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</si>
  <si>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</si>
  <si>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</si>
  <si>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</si>
  <si>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</si>
  <si>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</si>
  <si>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</si>
  <si>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</si>
  <si>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</si>
  <si>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</si>
  <si>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</si>
  <si>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</si>
  <si>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</si>
  <si>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</si>
  <si>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</si>
  <si>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</si>
  <si>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</si>
  <si>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</si>
  <si>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</si>
  <si>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</si>
  <si>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</si>
  <si>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</si>
  <si>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</si>
  <si>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</si>
  <si>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</si>
  <si>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</si>
  <si>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</si>
  <si>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</si>
  <si>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</si>
  <si>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</si>
  <si>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</si>
  <si>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</si>
  <si>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</si>
  <si>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</si>
  <si>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</si>
  <si>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</si>
  <si>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</si>
  <si>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</si>
  <si>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</si>
  <si>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</si>
  <si>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</si>
  <si>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</si>
  <si>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</si>
  <si>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</si>
  <si>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</si>
  <si>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</si>
  <si>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</si>
  <si>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</si>
  <si>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</si>
  <si>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</si>
  <si>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</si>
  <si>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</si>
  <si>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</si>
  <si>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</si>
  <si>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</si>
  <si>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</si>
  <si>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</si>
  <si>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</si>
  <si>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</si>
  <si>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</si>
  <si>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</si>
  <si>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</si>
  <si>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</si>
  <si>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</si>
  <si>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</si>
  <si>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</si>
  <si>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</si>
  <si>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</si>
  <si>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</si>
  <si>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</si>
  <si>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</si>
  <si>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</si>
  <si>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</si>
  <si>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</si>
  <si>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</si>
  <si>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</si>
  <si>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</si>
  <si>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</si>
  <si>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</si>
  <si>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</si>
  <si>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</si>
  <si>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</si>
  <si>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</si>
  <si>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</si>
  <si>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</si>
  <si>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</si>
  <si>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</si>
  <si>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</si>
  <si>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</si>
  <si>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</si>
  <si>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</si>
  <si>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</si>
  <si>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</si>
  <si>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</si>
  <si>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</si>
  <si>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</si>
  <si>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</si>
  <si>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</si>
  <si>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</si>
  <si>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</si>
  <si>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</si>
  <si>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</si>
  <si>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</si>
  <si>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</si>
  <si>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</si>
  <si>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</si>
  <si>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</si>
  <si>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</si>
  <si>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</si>
  <si>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</si>
  <si>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</si>
  <si>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</si>
  <si>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</si>
  <si>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</si>
  <si>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</si>
  <si>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</si>
  <si>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</si>
  <si>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</si>
  <si>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</si>
  <si>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</si>
  <si>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</si>
  <si>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</si>
  <si>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</si>
  <si>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</si>
  <si>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</si>
  <si>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</si>
  <si>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</si>
  <si>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</si>
  <si>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</si>
  <si>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</si>
  <si>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</si>
  <si>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</si>
  <si>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</si>
  <si>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</si>
  <si>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</si>
  <si>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</si>
  <si>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</si>
  <si>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</si>
  <si>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</si>
  <si>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</si>
  <si>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</si>
  <si>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</si>
  <si>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</si>
  <si>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</si>
  <si>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</si>
  <si>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</si>
  <si>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</si>
  <si>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</si>
  <si>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</si>
  <si>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</si>
  <si>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</si>
  <si>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</si>
  <si>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</si>
  <si>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</si>
  <si>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</si>
  <si>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</si>
  <si>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</si>
  <si>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</si>
  <si>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</si>
  <si>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</si>
  <si>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</si>
  <si>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</si>
  <si>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</si>
  <si>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</si>
  <si>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</si>
  <si>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</si>
  <si>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</si>
  <si>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</si>
  <si>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</si>
  <si>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</si>
  <si>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</si>
  <si>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</si>
  <si>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</si>
  <si>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</si>
  <si>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</si>
  <si>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</si>
  <si>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</si>
  <si>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</si>
  <si>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</si>
  <si>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</si>
  <si>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</si>
  <si>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</si>
  <si>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</si>
  <si>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</si>
  <si>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</si>
  <si>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</si>
  <si>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</si>
  <si>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</si>
  <si>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</si>
  <si>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</si>
  <si>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</si>
  <si>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</si>
  <si>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</si>
  <si>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</si>
  <si>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</si>
  <si>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</si>
  <si>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</si>
  <si>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</si>
  <si>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</si>
  <si>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</si>
  <si>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</si>
  <si>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</si>
  <si>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</si>
  <si>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</si>
  <si>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</si>
  <si>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</si>
  <si>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</si>
  <si>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</si>
  <si>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</si>
  <si>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</si>
  <si>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</si>
  <si>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</si>
  <si>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</si>
  <si>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</si>
  <si>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</si>
  <si>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</si>
  <si>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</si>
  <si>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</si>
  <si>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</si>
  <si>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</si>
  <si>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</si>
  <si>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</si>
  <si>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</si>
  <si>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</si>
  <si>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</si>
  <si>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</si>
  <si>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</si>
  <si>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</si>
  <si>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</si>
  <si>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</si>
  <si>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</si>
  <si>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</si>
  <si>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</si>
  <si>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</si>
  <si>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</si>
  <si>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</si>
  <si>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</si>
  <si>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</si>
  <si>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</si>
  <si>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</si>
  <si>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</si>
  <si>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</si>
  <si>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</si>
  <si>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</si>
  <si>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</si>
  <si>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</si>
  <si>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</si>
  <si>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</si>
  <si>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</si>
  <si>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</si>
  <si>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</si>
  <si>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</si>
  <si>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</si>
  <si>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</si>
  <si>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</si>
  <si>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</si>
  <si>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</si>
  <si>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</si>
  <si>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</si>
  <si>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</si>
  <si>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</si>
  <si>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</si>
  <si>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</si>
  <si>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</si>
  <si>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</si>
  <si>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</si>
  <si>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</si>
  <si>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</si>
  <si>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</si>
  <si>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</si>
  <si>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</si>
  <si>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</si>
  <si>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</si>
  <si>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</si>
  <si>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</si>
  <si>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</si>
  <si>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</si>
  <si>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</si>
  <si>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</si>
  <si>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</si>
  <si>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</si>
  <si>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</si>
  <si>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</si>
  <si>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</si>
  <si>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</si>
  <si>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</si>
  <si>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</si>
  <si>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</si>
  <si>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</si>
  <si>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</si>
  <si>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</si>
  <si>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</si>
  <si>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</si>
  <si>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</si>
  <si>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</si>
  <si>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</si>
  <si>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</si>
  <si>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</si>
  <si>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</si>
  <si>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</si>
  <si>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</si>
  <si>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</si>
  <si>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</si>
  <si>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</si>
  <si>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</si>
  <si>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</si>
  <si>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</si>
  <si>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</si>
  <si>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</si>
  <si>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</si>
  <si>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</si>
  <si>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</si>
  <si>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</si>
  <si>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</si>
  <si>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</si>
  <si>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</si>
  <si>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</si>
  <si>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</si>
  <si>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</si>
  <si>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</si>
  <si>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</si>
  <si>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</si>
  <si>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</si>
  <si>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</si>
  <si>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</si>
  <si>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</si>
  <si>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</si>
  <si>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</si>
  <si>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</si>
  <si>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</si>
  <si>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</si>
  <si>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</si>
  <si>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</si>
  <si>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</si>
  <si>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</si>
  <si>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</si>
  <si>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</si>
  <si>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</si>
  <si>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</si>
  <si>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</si>
  <si>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</si>
  <si>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</si>
  <si>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</si>
  <si>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</si>
  <si>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</si>
  <si>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</si>
  <si>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</si>
  <si>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</si>
  <si>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</si>
  <si>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</si>
  <si>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</si>
  <si>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</si>
  <si>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</si>
  <si>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</si>
  <si>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</si>
  <si>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</si>
  <si>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</si>
  <si>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</si>
  <si>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</si>
  <si>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</si>
  <si>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</si>
  <si>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</si>
  <si>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</si>
  <si>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</si>
  <si>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</si>
  <si>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</si>
  <si>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</si>
  <si>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</si>
  <si>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</si>
  <si>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</si>
  <si>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</si>
  <si>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</si>
  <si>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</si>
  <si>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</si>
  <si>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</si>
  <si>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</si>
  <si>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</si>
  <si>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</si>
  <si>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</si>
  <si>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</si>
  <si>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</si>
  <si>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</si>
  <si>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</si>
  <si>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</si>
  <si>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</si>
  <si>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</si>
  <si>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</si>
  <si>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</si>
  <si>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</si>
  <si>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</si>
  <si>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</si>
  <si>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</si>
  <si>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</si>
  <si>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</si>
  <si>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</si>
  <si>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</si>
  <si>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</si>
  <si>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</si>
  <si>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</si>
  <si>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</si>
  <si>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</si>
  <si>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</si>
  <si>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</si>
  <si>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</si>
  <si>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</si>
  <si>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</si>
  <si>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</si>
  <si>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</si>
  <si>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</si>
  <si>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</si>
  <si>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</si>
  <si>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</si>
  <si>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</si>
  <si>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</si>
  <si>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</si>
  <si>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</si>
  <si>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</si>
  <si>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</si>
  <si>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</si>
  <si>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</si>
  <si>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</si>
  <si>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</si>
  <si>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</si>
  <si>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</si>
  <si>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</si>
  <si>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</si>
  <si>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</si>
  <si>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</si>
  <si>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</si>
  <si>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</si>
  <si>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</si>
  <si>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</si>
  <si>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</si>
  <si>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</si>
  <si>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</si>
  <si>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</si>
  <si>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</si>
  <si>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</si>
  <si>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</si>
  <si>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</si>
  <si>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</si>
  <si>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</si>
  <si>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</si>
  <si>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</si>
  <si>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</si>
  <si>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</si>
  <si>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</si>
  <si>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</si>
  <si>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</si>
  <si>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</si>
  <si>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</si>
  <si>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</si>
  <si>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</si>
  <si>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</si>
  <si>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</si>
  <si>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</si>
  <si>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</si>
  <si>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</si>
  <si>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</si>
  <si>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</si>
  <si>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</si>
  <si>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</si>
  <si>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</si>
  <si>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</si>
  <si>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</si>
  <si>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</si>
  <si>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</si>
  <si>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</si>
  <si>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</si>
  <si>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</si>
  <si>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</si>
  <si>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</si>
  <si>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</si>
  <si>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</si>
  <si>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</si>
  <si>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</si>
  <si>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</si>
  <si>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</si>
  <si>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</si>
  <si>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</si>
  <si>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</si>
  <si>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</si>
  <si>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</si>
  <si>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</si>
  <si>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</si>
  <si>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</si>
  <si>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</si>
  <si>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</si>
  <si>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</si>
  <si>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</si>
  <si>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</si>
  <si>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</si>
  <si>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</si>
  <si>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</si>
  <si>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</si>
  <si>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</si>
  <si>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</si>
  <si>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</si>
  <si>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</si>
  <si>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</si>
  <si>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</si>
  <si>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</si>
  <si>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</si>
  <si>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</si>
  <si>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</si>
  <si>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</si>
  <si>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</si>
  <si>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</si>
  <si>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</si>
  <si>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</si>
  <si>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</si>
  <si>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</si>
  <si>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</si>
  <si>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</si>
  <si>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</si>
  <si>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</si>
  <si>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</si>
  <si>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</si>
  <si>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</si>
  <si>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</si>
  <si>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</si>
  <si>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</si>
  <si>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</si>
  <si>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</si>
  <si>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</si>
  <si>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</si>
  <si>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</si>
  <si>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</si>
  <si>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</si>
  <si>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</si>
  <si>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</si>
  <si>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</si>
  <si>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</si>
  <si>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</si>
  <si>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</si>
  <si>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</si>
  <si>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</si>
  <si>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</si>
  <si>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</si>
  <si>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</si>
  <si>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</si>
  <si>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</si>
  <si>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</si>
  <si>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</si>
  <si>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</si>
  <si>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</si>
  <si>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</si>
  <si>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</si>
  <si>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</si>
  <si>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</si>
  <si>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</si>
  <si>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</si>
  <si>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</si>
  <si>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</si>
  <si>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</si>
  <si>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</si>
  <si>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</si>
  <si>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</si>
  <si>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</si>
  <si>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</si>
  <si>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</si>
  <si>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</si>
  <si>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</si>
  <si>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</si>
  <si>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</si>
  <si>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</si>
  <si>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</si>
  <si>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</si>
  <si>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</si>
  <si>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</si>
  <si>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</si>
  <si>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</si>
  <si>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</si>
  <si>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</si>
  <si>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</si>
  <si>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</si>
  <si>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</si>
  <si>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</si>
  <si>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</si>
  <si>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</si>
  <si>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</si>
  <si>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</si>
  <si>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</si>
  <si>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</si>
  <si>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</si>
  <si>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</si>
  <si>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</si>
  <si>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</si>
  <si>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</si>
  <si>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</si>
  <si>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</si>
  <si>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</si>
  <si>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</si>
  <si>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</si>
  <si>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</si>
  <si>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</si>
  <si>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</si>
  <si>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</si>
  <si>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</si>
  <si>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</si>
  <si>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</si>
  <si>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</si>
  <si>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</si>
  <si>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</si>
  <si>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</si>
  <si>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</si>
  <si>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</si>
  <si>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</si>
  <si>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</si>
  <si>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</si>
  <si>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</si>
  <si>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</si>
  <si>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</si>
  <si>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</si>
  <si>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</si>
  <si>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</si>
  <si>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</si>
  <si>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</si>
  <si>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</si>
  <si>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</si>
  <si>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</si>
  <si>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</si>
  <si>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</si>
  <si>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</si>
  <si>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</si>
  <si>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</si>
  <si>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</si>
  <si>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</si>
  <si>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</si>
  <si>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</si>
  <si>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</si>
  <si>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</si>
  <si>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</si>
  <si>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</si>
  <si>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</si>
  <si>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</si>
  <si>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</si>
  <si>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</si>
  <si>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</si>
  <si>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</si>
  <si>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</si>
  <si>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</si>
  <si>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</si>
  <si>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</si>
  <si>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</si>
  <si>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</si>
  <si>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</si>
  <si>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</si>
  <si>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</si>
  <si>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</si>
  <si>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</si>
  <si>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</si>
  <si>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</si>
  <si>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</si>
  <si>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</si>
  <si>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</si>
  <si>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</si>
  <si>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</si>
  <si>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</si>
  <si>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</si>
  <si>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</si>
  <si>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</si>
  <si>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</si>
  <si>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</si>
  <si>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</si>
  <si>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</si>
  <si>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</si>
  <si>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</si>
  <si>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</si>
  <si>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</si>
  <si>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</si>
  <si>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</si>
  <si>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</si>
  <si>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</si>
  <si>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</si>
  <si>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</si>
  <si>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</si>
  <si>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</si>
  <si>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</si>
  <si>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</si>
  <si>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</si>
  <si>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</si>
  <si>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</si>
  <si>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</si>
  <si>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</si>
  <si>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</si>
  <si>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</si>
  <si>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</si>
  <si>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</si>
  <si>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</si>
  <si>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</si>
  <si>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</si>
  <si>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</si>
  <si>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</si>
  <si>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</si>
  <si>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</si>
  <si>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</si>
  <si>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</si>
  <si>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</si>
  <si>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</si>
  <si>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</si>
  <si>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</si>
  <si>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</si>
  <si>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</si>
  <si>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</si>
  <si>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</si>
  <si>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</si>
  <si>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</si>
  <si>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</si>
  <si>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</si>
  <si>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</si>
  <si>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</si>
  <si>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</si>
  <si>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</si>
  <si>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</si>
  <si>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</si>
  <si>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</si>
  <si>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</si>
  <si>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</si>
  <si>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</si>
  <si>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</si>
  <si>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</si>
  <si>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</si>
  <si>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</si>
  <si>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</si>
  <si>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</si>
  <si>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</si>
  <si>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</si>
  <si>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</si>
  <si>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</si>
  <si>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</si>
  <si>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</si>
  <si>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</si>
  <si>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</si>
  <si>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</si>
  <si>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</si>
  <si>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</si>
  <si>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</si>
  <si>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</si>
  <si>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</si>
  <si>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</si>
  <si>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</si>
  <si>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</si>
  <si>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</si>
  <si>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</si>
  <si>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</si>
  <si>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</si>
  <si>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</si>
  <si>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</si>
  <si>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</si>
  <si>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</si>
  <si>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</si>
  <si>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</si>
  <si>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</si>
  <si>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</si>
  <si>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</si>
  <si>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</si>
  <si>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</si>
  <si>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</si>
  <si>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</si>
  <si>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</si>
  <si>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</si>
  <si>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</si>
  <si>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</si>
  <si>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</si>
  <si>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</si>
  <si>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</si>
  <si>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</si>
  <si>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</si>
  <si>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</si>
  <si>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</si>
  <si>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</si>
  <si>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</si>
  <si>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</si>
  <si>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</si>
  <si>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</si>
  <si>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</si>
  <si>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</si>
  <si>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</si>
  <si>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</si>
  <si>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</si>
  <si>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</si>
  <si>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</si>
  <si>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</si>
  <si>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</si>
  <si>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</si>
  <si>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</si>
  <si>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</si>
  <si>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</si>
  <si>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</si>
  <si>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</si>
  <si>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</si>
  <si>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</si>
  <si>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</si>
  <si>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</si>
  <si>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</si>
  <si>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</si>
  <si>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</si>
  <si>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</si>
  <si>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</si>
  <si>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</si>
  <si>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</si>
  <si>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</si>
  <si>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</si>
  <si>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</si>
  <si>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</si>
  <si>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</si>
  <si>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</si>
  <si>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</si>
  <si>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</si>
  <si>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</si>
  <si>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</si>
  <si>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</si>
  <si>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</si>
  <si>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</si>
  <si>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</si>
  <si>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</si>
  <si>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</si>
  <si>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</si>
  <si>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</si>
  <si>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</si>
  <si>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</si>
  <si>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</si>
  <si>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</si>
  <si>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</si>
  <si>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</si>
  <si>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</si>
  <si>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</si>
  <si>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</si>
  <si>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</si>
  <si>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</si>
  <si>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</si>
  <si>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</si>
  <si>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</si>
  <si>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</si>
  <si>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</si>
  <si>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</si>
  <si>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</si>
  <si>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</si>
  <si>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</si>
  <si>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</si>
  <si>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</si>
  <si>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</si>
  <si>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</si>
  <si>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</si>
  <si>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</si>
  <si>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</si>
  <si>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</si>
  <si>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</si>
  <si>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</si>
  <si>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</si>
  <si>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</si>
  <si>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</si>
  <si>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</si>
  <si>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</si>
  <si>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</si>
  <si>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</si>
  <si>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</si>
  <si>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</si>
  <si>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</si>
  <si>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</si>
  <si>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</si>
  <si>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</si>
  <si>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</si>
  <si>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</si>
  <si>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</si>
  <si>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</si>
  <si>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</si>
  <si>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</si>
  <si>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</si>
  <si>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</si>
  <si>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</si>
  <si>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</si>
  <si>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</si>
  <si>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</si>
  <si>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</si>
  <si>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</si>
  <si>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</si>
  <si>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</si>
  <si>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</si>
  <si>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</si>
  <si>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</si>
  <si>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</si>
  <si>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</si>
  <si>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</si>
  <si>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</si>
  <si>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</si>
  <si>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</si>
  <si>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</si>
  <si>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</si>
  <si>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</si>
  <si>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</si>
  <si>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</si>
  <si>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</si>
  <si>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</si>
  <si>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</si>
  <si>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</si>
  <si>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</si>
  <si>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</si>
  <si>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</si>
  <si>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</si>
  <si>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</si>
  <si>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</si>
  <si>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</si>
  <si>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</si>
  <si>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</si>
  <si>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</si>
  <si>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</si>
  <si>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</si>
  <si>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</si>
  <si>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</si>
  <si>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</si>
  <si>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</si>
  <si>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</si>
  <si>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</si>
  <si>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</si>
  <si>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</si>
  <si>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</si>
  <si>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</si>
  <si>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</si>
  <si>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</si>
  <si>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</si>
  <si>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</si>
  <si>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</si>
  <si>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</si>
  <si>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</si>
  <si>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</si>
  <si>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</si>
  <si>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</si>
  <si>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</si>
  <si>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</si>
  <si>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</si>
  <si>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</si>
  <si>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</si>
  <si>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</si>
  <si>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</si>
  <si>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</si>
  <si>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</si>
  <si>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</si>
  <si>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</si>
  <si>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</si>
  <si>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</si>
  <si>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</si>
  <si>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</si>
  <si>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</si>
  <si>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</si>
  <si>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</si>
  <si>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</si>
  <si>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</si>
  <si>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</si>
  <si>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</si>
  <si>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</si>
  <si>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</si>
  <si>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</si>
  <si>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</si>
  <si>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</si>
  <si>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</si>
  <si>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</si>
  <si>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</si>
  <si>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</si>
  <si>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</si>
  <si>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</si>
  <si>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</si>
  <si>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</si>
  <si>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</si>
  <si>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</si>
  <si>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</si>
  <si>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</si>
  <si>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</si>
  <si>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</si>
  <si>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</si>
  <si>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</si>
  <si>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</si>
  <si>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</si>
  <si>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</si>
  <si>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</si>
  <si>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</si>
  <si>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</si>
  <si>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</si>
  <si>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</si>
  <si>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</si>
  <si>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</si>
  <si>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</si>
  <si>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</si>
  <si>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</si>
  <si>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</si>
  <si>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</si>
  <si>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</si>
  <si>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</si>
  <si>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</si>
  <si>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</si>
  <si>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</si>
  <si>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</si>
  <si>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</si>
  <si>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</si>
  <si>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</si>
  <si>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</si>
  <si>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</si>
  <si>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</si>
  <si>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</si>
  <si>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</si>
  <si>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</si>
  <si>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</si>
  <si>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</si>
  <si>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</si>
  <si>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</si>
  <si>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</si>
  <si>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</si>
  <si>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</si>
  <si>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</si>
  <si>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</si>
  <si>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</si>
  <si>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</si>
  <si>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</si>
  <si>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</si>
  <si>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</si>
  <si>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</si>
  <si>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</si>
  <si>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</si>
  <si>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</si>
  <si>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</si>
  <si>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</si>
  <si>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</si>
  <si>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</si>
  <si>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</si>
  <si>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</si>
  <si>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</si>
  <si>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</si>
  <si>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</si>
  <si>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</si>
  <si>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</si>
  <si>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</si>
  <si>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</si>
  <si>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</si>
  <si>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</si>
  <si>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</si>
  <si>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</si>
  <si>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</si>
  <si>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</si>
  <si>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</si>
  <si>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</si>
  <si>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</si>
  <si>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</si>
  <si>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</si>
  <si>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</si>
  <si>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</si>
  <si>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</si>
  <si>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</si>
  <si>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</si>
  <si>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</si>
  <si>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</si>
  <si>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</si>
  <si>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</si>
  <si>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</si>
  <si>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</si>
  <si>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</si>
  <si>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</si>
  <si>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</si>
  <si>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</si>
  <si>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</si>
  <si>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</si>
  <si>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</si>
  <si>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</si>
  <si>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</si>
  <si>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</si>
  <si>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</si>
  <si>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</si>
  <si>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</si>
  <si>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</si>
  <si>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</si>
  <si>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</si>
  <si>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</si>
  <si>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</si>
  <si>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</si>
  <si>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</si>
  <si>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</si>
  <si>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</si>
  <si>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</si>
  <si>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</si>
  <si>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</si>
  <si>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</si>
  <si>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</si>
  <si>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</si>
  <si>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</si>
  <si>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</si>
  <si>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</si>
  <si>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</si>
  <si>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</si>
  <si>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</si>
  <si>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</si>
  <si>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</si>
  <si>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</si>
  <si>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</si>
  <si>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</si>
  <si>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</si>
  <si>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</si>
  <si>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</si>
  <si>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</si>
  <si>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</si>
  <si>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</si>
  <si>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</si>
  <si>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</si>
  <si>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</si>
  <si>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</si>
  <si>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</si>
  <si>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</si>
  <si>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</si>
  <si>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</si>
  <si>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</si>
  <si>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</si>
  <si>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</si>
  <si>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</si>
  <si>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</si>
  <si>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</si>
  <si>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</si>
  <si>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</si>
  <si>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</si>
  <si>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</si>
  <si>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</si>
  <si>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</si>
  <si>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</si>
  <si>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</si>
  <si>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</si>
  <si>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</si>
  <si>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</si>
  <si>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</si>
  <si>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</si>
  <si>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</si>
  <si>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</si>
  <si>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</si>
  <si>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</si>
  <si>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</si>
  <si>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</si>
  <si>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</si>
  <si>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</si>
  <si>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</si>
  <si>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</si>
  <si>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</si>
  <si>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</si>
  <si>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</si>
  <si>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</si>
  <si>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</si>
  <si>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</si>
  <si>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</si>
  <si>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</si>
  <si>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</si>
  <si>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</si>
  <si>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</si>
  <si>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</si>
  <si>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</si>
  <si>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</si>
  <si>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</si>
  <si>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</si>
  <si>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</si>
  <si>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</si>
  <si>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</si>
  <si>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</si>
  <si>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</si>
  <si>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</si>
  <si>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</si>
  <si>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</si>
  <si>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</si>
  <si>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</si>
  <si>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</si>
  <si>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</si>
  <si>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</si>
  <si>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</si>
  <si>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</si>
  <si>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</si>
  <si>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</si>
  <si>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</si>
  <si>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</si>
  <si>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</si>
  <si>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</si>
  <si>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</si>
  <si>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</si>
  <si>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</si>
  <si>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</si>
  <si>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</si>
  <si>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</si>
  <si>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</si>
  <si>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</si>
  <si>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</si>
  <si>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</si>
  <si>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</si>
  <si>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</si>
  <si>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</si>
  <si>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</si>
  <si>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</si>
  <si>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</si>
  <si>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</si>
  <si>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</si>
  <si>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</si>
  <si>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</si>
  <si>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</si>
  <si>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</si>
  <si>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</si>
  <si>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</si>
  <si>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</si>
  <si>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</si>
  <si>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</si>
  <si>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</si>
  <si>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</si>
  <si>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</si>
  <si>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</si>
  <si>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</si>
  <si>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</si>
  <si>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</si>
  <si>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</si>
  <si>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</si>
  <si>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</si>
  <si>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</si>
  <si>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</si>
  <si>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</si>
  <si>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</si>
  <si>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</si>
  <si>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</si>
  <si>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</si>
  <si>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</si>
  <si>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</si>
  <si>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</si>
  <si>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</si>
  <si>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</si>
  <si>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</si>
  <si>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</si>
  <si>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</si>
  <si>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</si>
  <si>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</si>
  <si>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</si>
  <si>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</si>
  <si>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</si>
  <si>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</si>
  <si>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</si>
  <si>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</si>
  <si>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</si>
  <si>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</si>
  <si>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</si>
  <si>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</si>
  <si>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</si>
  <si>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</si>
  <si>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</si>
  <si>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</si>
  <si>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</si>
  <si>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</si>
  <si>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</si>
  <si>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</si>
  <si>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</si>
  <si>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</si>
  <si>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</si>
  <si>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</si>
  <si>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</si>
  <si>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</si>
  <si>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</si>
  <si>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</si>
  <si>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</si>
  <si>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</si>
  <si>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</si>
  <si>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</si>
  <si>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</si>
  <si>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</si>
  <si>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</si>
  <si>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</si>
  <si>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</si>
  <si>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</si>
  <si>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</si>
  <si>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</si>
  <si>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</si>
  <si>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</si>
  <si>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</si>
  <si>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</si>
  <si>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</si>
  <si>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</si>
  <si>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</si>
  <si>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</si>
  <si>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</si>
  <si>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</si>
  <si>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</si>
  <si>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</si>
  <si>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</si>
  <si>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</si>
  <si>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</si>
  <si>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</si>
  <si>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</si>
  <si>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</si>
  <si>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</si>
  <si>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</si>
  <si>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</si>
  <si>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</si>
  <si>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</si>
  <si>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</si>
  <si>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</si>
  <si>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</si>
  <si>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</si>
  <si>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</si>
  <si>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</si>
  <si>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</si>
  <si>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</si>
  <si>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</si>
  <si>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</si>
  <si>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</si>
  <si>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</si>
  <si>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</si>
  <si>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</si>
  <si>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</si>
  <si>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</si>
  <si>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</si>
  <si>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</si>
  <si>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</si>
  <si>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</si>
  <si>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</si>
  <si>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</si>
  <si>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</si>
  <si>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</si>
  <si>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</si>
  <si>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</si>
  <si>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</si>
  <si>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</si>
  <si>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</si>
  <si>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</si>
  <si>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</si>
  <si>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</si>
  <si>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</si>
  <si>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</si>
  <si>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</si>
  <si>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</si>
  <si>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</si>
  <si>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</si>
  <si>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</si>
  <si>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</si>
  <si>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</si>
  <si>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</si>
  <si>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</si>
  <si>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</si>
  <si>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</si>
  <si>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</si>
  <si>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</si>
  <si>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</si>
  <si>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</si>
  <si>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</si>
  <si>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</si>
  <si>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</si>
  <si>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</si>
  <si>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</si>
  <si>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</si>
  <si>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</si>
  <si>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</si>
  <si>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</si>
  <si>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</si>
  <si>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</si>
  <si>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</si>
  <si>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</si>
  <si>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</si>
  <si>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</si>
  <si>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</si>
  <si>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</si>
  <si>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</si>
  <si>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</si>
  <si>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</si>
  <si>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</si>
  <si>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</si>
  <si>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</si>
  <si>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</si>
  <si>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</si>
  <si>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</si>
  <si>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</si>
  <si>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</si>
  <si>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</si>
  <si>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</si>
  <si>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</si>
  <si>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</si>
  <si>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</si>
  <si>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</si>
  <si>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</si>
  <si>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</si>
  <si>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</si>
  <si>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</si>
  <si>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</si>
  <si>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</si>
  <si>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</si>
  <si>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</si>
  <si>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</si>
  <si>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</si>
  <si>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</si>
  <si>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</si>
  <si>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</si>
  <si>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</si>
  <si>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</si>
  <si>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</si>
  <si>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</si>
  <si>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</si>
  <si>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</si>
  <si>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</si>
  <si>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</si>
  <si>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</si>
  <si>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</si>
  <si>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</si>
  <si>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</si>
  <si>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</si>
  <si>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</si>
  <si>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</si>
  <si>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</si>
  <si>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</si>
  <si>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</si>
  <si>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</si>
  <si>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</si>
  <si>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</si>
  <si>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</si>
  <si>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</si>
  <si>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</si>
  <si>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</si>
  <si>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</si>
  <si>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</si>
  <si>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</si>
  <si>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</si>
  <si>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</si>
  <si>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</si>
  <si>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</si>
  <si>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</si>
  <si>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</si>
  <si>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</si>
  <si>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</si>
  <si>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</si>
  <si>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</si>
  <si>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</si>
  <si>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</si>
  <si>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</si>
  <si>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</si>
  <si>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</si>
  <si>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</si>
  <si>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</si>
  <si>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</si>
  <si>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</si>
  <si>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</si>
  <si>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</si>
  <si>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</si>
  <si>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</si>
  <si>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</si>
  <si>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</si>
  <si>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</si>
  <si>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</si>
  <si>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</si>
  <si>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</si>
  <si>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</si>
  <si>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</si>
  <si>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</si>
  <si>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</si>
  <si>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</si>
  <si>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</si>
  <si>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</si>
  <si>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</si>
  <si>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</si>
  <si>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</si>
  <si>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</si>
  <si>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</si>
  <si>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</si>
  <si>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</si>
  <si>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</si>
  <si>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</si>
  <si>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</si>
  <si>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</si>
  <si>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</si>
  <si>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</si>
  <si>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</si>
  <si>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</si>
  <si>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</si>
  <si>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</si>
  <si>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</si>
  <si>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</si>
  <si>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</si>
  <si>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</si>
  <si>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</si>
  <si>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</si>
  <si>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</si>
  <si>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</si>
  <si>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</si>
  <si>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</si>
  <si>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</si>
  <si>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</si>
  <si>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</si>
  <si>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</si>
  <si>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</si>
  <si>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</si>
  <si>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</si>
  <si>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</si>
  <si>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</si>
  <si>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</si>
  <si>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</si>
  <si>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</si>
  <si>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</si>
  <si>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</si>
  <si>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</si>
  <si>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</si>
  <si>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</si>
  <si>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</si>
  <si>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</si>
  <si>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</si>
  <si>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</si>
  <si>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</si>
  <si>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</si>
  <si>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</si>
  <si>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</si>
  <si>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</si>
  <si>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</si>
  <si>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</si>
  <si>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</si>
  <si>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</si>
  <si>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</si>
  <si>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</si>
  <si>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</si>
  <si>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</si>
  <si>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</si>
  <si>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</si>
  <si>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</si>
  <si>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</si>
  <si>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</si>
  <si>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</si>
  <si>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</si>
  <si>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</si>
  <si>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</si>
  <si>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</si>
  <si>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</si>
  <si>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</si>
  <si>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</si>
  <si>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</si>
  <si>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</si>
  <si>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</si>
  <si>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</si>
  <si>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</si>
  <si>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</si>
  <si>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</si>
  <si>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</si>
  <si>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</si>
  <si>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</si>
  <si>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</si>
  <si>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</si>
  <si>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</si>
  <si>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</si>
  <si>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</si>
  <si>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</si>
  <si>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</si>
  <si>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</si>
  <si>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</si>
  <si>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</si>
  <si>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</si>
  <si>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</si>
  <si>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</si>
  <si>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</si>
  <si>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</si>
  <si>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</si>
  <si>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</si>
  <si>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</si>
  <si>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</si>
  <si>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</si>
  <si>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</si>
  <si>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</si>
  <si>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</si>
  <si>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</si>
  <si>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</si>
  <si>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</si>
  <si>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</si>
  <si>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</si>
  <si>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</si>
  <si>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</si>
  <si>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</si>
  <si>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</si>
  <si>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</si>
  <si>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</si>
  <si>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</si>
  <si>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</si>
  <si>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</si>
  <si>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</si>
  <si>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</si>
  <si>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</si>
  <si>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</si>
  <si>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</si>
  <si>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</si>
  <si>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</si>
  <si>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</si>
  <si>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</si>
  <si>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</si>
  <si>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</si>
  <si>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</si>
  <si>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</si>
  <si>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</si>
  <si>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</si>
  <si>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</si>
  <si>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</si>
  <si>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</si>
  <si>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</si>
  <si>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</si>
  <si>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</si>
  <si>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</si>
  <si>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</si>
  <si>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</si>
  <si>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</si>
  <si>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</si>
  <si>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</si>
  <si>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</si>
  <si>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</si>
  <si>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</si>
  <si>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</si>
  <si>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</si>
  <si>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</si>
  <si>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</si>
  <si>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</si>
  <si>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</si>
  <si>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</si>
  <si>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</si>
  <si>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</si>
  <si>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</si>
  <si>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</si>
  <si>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</si>
  <si>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</si>
  <si>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</si>
  <si>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</si>
  <si>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</si>
  <si>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</si>
  <si>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</si>
  <si>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</si>
  <si>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</si>
  <si>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</si>
  <si>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</si>
  <si>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</si>
  <si>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</si>
  <si>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</si>
  <si>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</si>
  <si>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</si>
  <si>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</si>
  <si>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</si>
  <si>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</si>
  <si>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</si>
  <si>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</si>
  <si>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</si>
  <si>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</si>
  <si>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</si>
  <si>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</si>
  <si>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</si>
  <si>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</si>
  <si>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</si>
  <si>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</si>
  <si>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</si>
  <si>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</si>
  <si>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</si>
  <si>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</si>
  <si>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</si>
  <si>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</si>
  <si>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</si>
  <si>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</si>
  <si>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</si>
  <si>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</si>
  <si>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</si>
  <si>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</si>
  <si>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</si>
  <si>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</si>
  <si>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</si>
  <si>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</si>
  <si>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</si>
  <si>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</si>
  <si>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</si>
  <si>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</si>
  <si>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</si>
  <si>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</si>
  <si>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</si>
  <si>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</si>
  <si>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</si>
  <si>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</si>
  <si>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</si>
  <si>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</si>
  <si>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</si>
  <si>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</si>
  <si>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</si>
  <si>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</si>
  <si>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</si>
  <si>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</si>
  <si>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</si>
  <si>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</si>
  <si>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</si>
  <si>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</si>
  <si>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</si>
  <si>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</si>
  <si>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</si>
  <si>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</si>
  <si>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</si>
  <si>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</si>
  <si>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</si>
  <si>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</si>
  <si>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</si>
  <si>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</si>
  <si>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</si>
  <si>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</si>
  <si>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</si>
  <si>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</si>
  <si>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</si>
  <si>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</si>
  <si>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</si>
  <si>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</si>
  <si>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</si>
  <si>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</si>
  <si>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</si>
  <si>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</si>
  <si>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</si>
  <si>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</si>
  <si>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</si>
  <si>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</si>
  <si>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</si>
  <si>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</si>
  <si>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</si>
  <si>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</si>
  <si>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</si>
  <si>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</si>
  <si>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</si>
  <si>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</si>
  <si>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</si>
  <si>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</si>
  <si>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</si>
  <si>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</si>
  <si>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</si>
  <si>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</si>
  <si>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</si>
  <si>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</si>
  <si>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</si>
  <si>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</si>
  <si>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</si>
  <si>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</si>
  <si>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</si>
  <si>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</si>
  <si>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</si>
  <si>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</si>
  <si>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</si>
  <si>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</si>
  <si>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</si>
  <si>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</si>
  <si>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</si>
  <si>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</si>
  <si>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</si>
  <si>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</si>
  <si>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</si>
  <si>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</si>
  <si>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</si>
  <si>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</si>
  <si>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</si>
  <si>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</si>
  <si>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</si>
  <si>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</si>
  <si>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</si>
  <si>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</si>
  <si>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</si>
  <si>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</si>
  <si>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</si>
  <si>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</si>
  <si>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</si>
  <si>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</si>
  <si>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</si>
  <si>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</si>
  <si>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</si>
  <si>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</si>
  <si>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</si>
  <si>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</si>
  <si>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</si>
  <si>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</si>
  <si>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</si>
  <si>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</si>
  <si>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</si>
  <si>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</si>
  <si>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</si>
  <si>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</si>
  <si>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</si>
  <si>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</si>
  <si>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</si>
  <si>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</si>
  <si>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</si>
  <si>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</si>
  <si>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</si>
  <si>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</si>
  <si>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</si>
  <si>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</si>
  <si>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</si>
  <si>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</si>
  <si>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</si>
  <si>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</si>
  <si>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</si>
  <si>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</si>
  <si>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</si>
  <si>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</si>
  <si>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</si>
  <si>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</si>
  <si>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</si>
  <si>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</si>
  <si>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</si>
  <si>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</si>
  <si>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</si>
  <si>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</si>
  <si>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</si>
  <si>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</si>
  <si>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</si>
  <si>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</si>
  <si>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</si>
  <si>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</si>
  <si>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</si>
  <si>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</si>
  <si>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</si>
  <si>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</si>
  <si>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</si>
  <si>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</si>
  <si>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</si>
  <si>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</si>
  <si>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</si>
  <si>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</si>
  <si>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</si>
  <si>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</si>
  <si>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</si>
  <si>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</si>
  <si>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</si>
  <si>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</si>
  <si>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</si>
  <si>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</si>
  <si>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</si>
  <si>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</si>
  <si>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</si>
  <si>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</si>
  <si>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</si>
  <si>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</si>
  <si>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</si>
  <si>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</si>
  <si>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</si>
  <si>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</si>
  <si>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</si>
  <si>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</si>
  <si>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</si>
  <si>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</si>
  <si>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</si>
  <si>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</si>
  <si>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</si>
  <si>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</si>
  <si>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</si>
  <si>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</si>
  <si>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</si>
  <si>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</si>
  <si>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</si>
  <si>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</si>
  <si>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</si>
  <si>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</si>
  <si>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</si>
  <si>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</si>
  <si>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</si>
  <si>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</si>
  <si>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</si>
  <si>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</si>
  <si>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</si>
  <si>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</si>
  <si>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</si>
  <si>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</si>
  <si>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</si>
  <si>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</si>
  <si>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</si>
  <si>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</si>
  <si>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</si>
  <si>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</si>
  <si>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</si>
  <si>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</si>
  <si>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</si>
  <si>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</si>
  <si>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</si>
  <si>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</si>
  <si>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</si>
  <si>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</si>
  <si>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</si>
  <si>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</si>
  <si>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</si>
  <si>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</si>
  <si>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</si>
  <si>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</si>
  <si>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</si>
  <si>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</si>
  <si>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</si>
  <si>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</si>
  <si>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</si>
  <si>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</si>
  <si>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</si>
  <si>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</si>
  <si>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</si>
  <si>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</si>
  <si>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</si>
  <si>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</si>
  <si>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</si>
  <si>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</si>
  <si>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</si>
  <si>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</si>
  <si>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</si>
  <si>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</si>
  <si>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</si>
  <si>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</si>
  <si>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</si>
  <si>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</si>
  <si>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</si>
  <si>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</si>
  <si>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</si>
  <si>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</si>
  <si>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</si>
  <si>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</si>
  <si>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</si>
  <si>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</si>
  <si>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</si>
  <si>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</si>
  <si>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</si>
  <si>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</si>
  <si>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</si>
  <si>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</si>
  <si>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</si>
  <si>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</si>
  <si>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</si>
  <si>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</si>
  <si>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</si>
  <si>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</si>
  <si>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</si>
  <si>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</si>
  <si>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</si>
  <si>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</si>
  <si>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</si>
  <si>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</si>
  <si>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</si>
  <si>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</si>
  <si>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</si>
  <si>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</si>
  <si>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</si>
  <si>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</si>
  <si>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</si>
  <si>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</si>
  <si>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</si>
  <si>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</si>
  <si>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</si>
  <si>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</si>
  <si>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</si>
  <si>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</si>
  <si>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</si>
  <si>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</si>
  <si>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</si>
  <si>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</si>
  <si>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</si>
  <si>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</si>
  <si>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</si>
  <si>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</si>
  <si>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</si>
  <si>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</si>
  <si>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</si>
  <si>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</si>
  <si>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</si>
  <si>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</si>
  <si>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</si>
  <si>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</si>
  <si>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</si>
  <si>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</si>
  <si>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</si>
  <si>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</si>
  <si>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</si>
  <si>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</si>
  <si>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</si>
  <si>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</si>
  <si>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</si>
  <si>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</si>
  <si>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</si>
  <si>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</si>
  <si>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</si>
  <si>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</si>
  <si>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</si>
  <si>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</si>
  <si>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</si>
  <si>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</si>
  <si>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</si>
  <si>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</si>
  <si>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</si>
  <si>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</si>
  <si>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</si>
  <si>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</si>
  <si>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</si>
  <si>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</si>
  <si>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</si>
  <si>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</si>
  <si>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</si>
  <si>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</si>
  <si>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</si>
  <si>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</si>
  <si>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</si>
  <si>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</si>
  <si>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</si>
  <si>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</si>
  <si>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</si>
  <si>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</si>
  <si>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</si>
  <si>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</si>
  <si>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</si>
  <si>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</si>
  <si>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</si>
  <si>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</si>
  <si>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</si>
  <si>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</si>
  <si>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</si>
  <si>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</si>
  <si>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</si>
  <si>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</si>
  <si>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</si>
  <si>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</si>
  <si>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</si>
  <si>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</si>
  <si>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</si>
  <si>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</si>
  <si>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</si>
  <si>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</si>
  <si>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</si>
  <si>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</si>
  <si>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</si>
  <si>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</si>
  <si>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</si>
  <si>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</si>
  <si>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</si>
  <si>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</si>
  <si>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</si>
  <si>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</si>
  <si>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</si>
  <si>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</si>
  <si>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</si>
  <si>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</si>
  <si>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</si>
  <si>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</si>
  <si>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</si>
  <si>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</si>
  <si>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</si>
  <si>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</si>
  <si>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</si>
  <si>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</si>
  <si>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</si>
  <si>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</si>
  <si>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</si>
  <si>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</si>
  <si>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</si>
  <si>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</si>
  <si>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</si>
  <si>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</si>
  <si>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</si>
  <si>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</si>
  <si>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</si>
  <si>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</si>
  <si>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</si>
  <si>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</si>
  <si>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</si>
  <si>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</si>
  <si>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</si>
  <si>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</si>
  <si>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</si>
  <si>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</si>
  <si>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</si>
  <si>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</si>
  <si>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</si>
  <si>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</si>
  <si>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</si>
  <si>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</si>
  <si>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</si>
  <si>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</si>
  <si>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</si>
  <si>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</si>
  <si>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</si>
  <si>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</si>
  <si>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</si>
  <si>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</si>
  <si>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</si>
  <si>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</si>
  <si>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</si>
  <si>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</si>
  <si>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</si>
  <si>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</si>
  <si>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</si>
  <si>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</si>
  <si>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</si>
  <si>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</si>
  <si>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</si>
  <si>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</si>
  <si>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</si>
  <si>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</si>
  <si>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</si>
  <si>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</si>
  <si>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</si>
  <si>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</si>
  <si>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</si>
  <si>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</si>
  <si>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</si>
  <si>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</si>
  <si>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</si>
  <si>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</si>
  <si>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</si>
  <si>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</si>
  <si>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</si>
  <si>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</si>
  <si>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</si>
  <si>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</si>
  <si>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</si>
  <si>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</si>
  <si>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</si>
  <si>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</si>
  <si>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</si>
  <si>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</si>
  <si>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</si>
  <si>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</si>
  <si>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</si>
  <si>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</si>
  <si>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</si>
  <si>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</si>
  <si>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</si>
  <si>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</si>
  <si>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</si>
  <si>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</si>
  <si>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</si>
  <si>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</si>
  <si>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</si>
  <si>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</si>
  <si>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</si>
  <si>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</si>
  <si>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</si>
  <si>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</si>
  <si>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</si>
  <si>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</si>
  <si>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</si>
  <si>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</si>
  <si>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</si>
  <si>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</si>
  <si>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</si>
  <si>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</si>
  <si>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</si>
  <si>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</si>
  <si>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</si>
  <si>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</si>
  <si>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</si>
  <si>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</si>
  <si>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</si>
  <si>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</si>
  <si>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</si>
  <si>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</si>
  <si>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</si>
  <si>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</si>
  <si>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</si>
  <si>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</si>
  <si>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</si>
  <si>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</si>
  <si>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</si>
  <si>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</si>
  <si>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</si>
  <si>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</si>
  <si>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</si>
  <si>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</si>
  <si>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</si>
  <si>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</si>
  <si>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</si>
  <si>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</si>
  <si>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</si>
  <si>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</si>
  <si>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</si>
  <si>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</si>
  <si>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</si>
  <si>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</si>
  <si>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</si>
  <si>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</si>
  <si>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</si>
  <si>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</si>
  <si>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</si>
  <si>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</si>
  <si>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</si>
  <si>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</si>
  <si>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</si>
  <si>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</si>
  <si>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</si>
  <si>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</si>
  <si>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</si>
  <si>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</si>
  <si>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</si>
  <si>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</si>
  <si>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</si>
  <si>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</si>
  <si>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</si>
  <si>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</si>
  <si>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</si>
  <si>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</si>
  <si>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</si>
  <si>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</si>
  <si>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</si>
  <si>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</si>
  <si>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</si>
  <si>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</si>
  <si>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</si>
  <si>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</si>
  <si>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</si>
  <si>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</si>
  <si>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</si>
  <si>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</si>
  <si>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</si>
  <si>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</si>
  <si>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</si>
  <si>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</si>
  <si>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</si>
  <si>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</si>
  <si>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</si>
  <si>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</si>
  <si>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</si>
  <si>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</si>
  <si>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</si>
  <si>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</si>
  <si>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</si>
  <si>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</si>
  <si>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</si>
  <si>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</si>
  <si>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</si>
  <si>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</si>
  <si>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</si>
  <si>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</si>
  <si>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</si>
  <si>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</si>
  <si>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</si>
  <si>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</si>
  <si>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</si>
  <si>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</si>
  <si>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</si>
  <si>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</si>
  <si>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</si>
  <si>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</si>
  <si>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</si>
  <si>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</si>
  <si>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</si>
  <si>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</si>
  <si>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</si>
  <si>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</si>
  <si>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</si>
  <si>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</si>
  <si>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</si>
  <si>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</si>
  <si>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</si>
  <si>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</si>
  <si>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</si>
  <si>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</si>
  <si>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</si>
  <si>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</si>
  <si>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</si>
  <si>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</si>
  <si>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</si>
  <si>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</si>
  <si>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</si>
  <si>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</si>
  <si>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</si>
  <si>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</si>
  <si>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</si>
  <si>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</si>
  <si>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</si>
  <si>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</si>
  <si>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</si>
  <si>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</si>
  <si>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</si>
  <si>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</si>
  <si>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</si>
  <si>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</si>
  <si>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</si>
  <si>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</si>
  <si>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</si>
  <si>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</si>
  <si>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</si>
  <si>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</si>
  <si>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</si>
  <si>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</si>
  <si>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</si>
  <si>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</si>
  <si>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</si>
  <si>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</si>
  <si>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</si>
  <si>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</si>
  <si>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</si>
  <si>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</si>
  <si>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</si>
  <si>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</si>
  <si>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</si>
  <si>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</si>
  <si>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</si>
  <si>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</si>
  <si>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</si>
  <si>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</si>
  <si>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</si>
  <si>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</si>
  <si>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</si>
  <si>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</si>
  <si>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</si>
  <si>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</si>
  <si>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</si>
  <si>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</si>
  <si>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</si>
  <si>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</si>
  <si>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</si>
  <si>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</si>
  <si>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</si>
  <si>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</si>
  <si>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</si>
  <si>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</si>
  <si>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</si>
  <si>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</si>
  <si>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</si>
  <si>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</si>
  <si>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</si>
  <si>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</si>
  <si>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</si>
  <si>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</si>
  <si>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</si>
  <si>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</si>
  <si>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</si>
  <si>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</si>
  <si>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</si>
  <si>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</si>
  <si>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</si>
  <si>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</si>
  <si>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</si>
  <si>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</si>
  <si>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</si>
  <si>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</si>
  <si>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</si>
  <si>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</si>
  <si>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</si>
  <si>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</si>
  <si>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</si>
  <si>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</si>
  <si>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</si>
  <si>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</si>
  <si>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</si>
  <si>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</si>
  <si>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</si>
  <si>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</si>
  <si>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</si>
  <si>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</si>
  <si>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</si>
  <si>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</si>
  <si>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</si>
  <si>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</si>
  <si>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</si>
  <si>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</si>
  <si>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</si>
  <si>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</si>
  <si>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</si>
  <si>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</si>
  <si>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</si>
  <si>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</si>
  <si>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</si>
  <si>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</si>
  <si>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</si>
  <si>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</si>
  <si>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</si>
  <si>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</si>
  <si>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</si>
  <si>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</si>
  <si>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</si>
  <si>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</si>
  <si>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</si>
  <si>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</si>
  <si>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</si>
  <si>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</si>
  <si>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</si>
  <si>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</si>
  <si>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</si>
  <si>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</si>
  <si>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</si>
  <si>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</si>
  <si>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</si>
  <si>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</si>
  <si>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</si>
  <si>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</si>
  <si>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</si>
  <si>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</si>
  <si>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</si>
  <si>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</si>
  <si>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</si>
  <si>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</si>
  <si>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</si>
  <si>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</si>
  <si>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</si>
  <si>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</si>
  <si>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</si>
  <si>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</si>
  <si>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</si>
  <si>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</si>
  <si>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</si>
  <si>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</si>
  <si>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</si>
  <si>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</si>
  <si>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</si>
  <si>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</si>
  <si>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</si>
  <si>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</si>
  <si>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</si>
  <si>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</si>
  <si>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</si>
  <si>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</si>
  <si>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</si>
  <si>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</si>
  <si>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</si>
  <si>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</si>
  <si>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</si>
  <si>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</si>
  <si>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</si>
  <si>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</si>
  <si>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</si>
  <si>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</si>
  <si>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</si>
  <si>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</si>
  <si>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</si>
  <si>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</si>
  <si>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</si>
  <si>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</si>
  <si>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</si>
  <si>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</si>
  <si>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</si>
  <si>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</si>
  <si>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</si>
  <si>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</si>
  <si>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</si>
  <si>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</si>
  <si>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</si>
  <si>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</si>
  <si>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</si>
  <si>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</si>
  <si>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</si>
  <si>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</si>
  <si>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</si>
  <si>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</si>
  <si>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</si>
  <si>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</si>
  <si>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</si>
  <si>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</si>
  <si>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</si>
  <si>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</si>
  <si>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</si>
  <si>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</si>
  <si>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</si>
  <si>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</si>
  <si>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</si>
  <si>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</si>
  <si>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</si>
  <si>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</si>
  <si>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</si>
  <si>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</si>
  <si>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</si>
  <si>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</si>
  <si>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</si>
  <si>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</si>
  <si>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</si>
  <si>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</si>
  <si>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</si>
  <si>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</si>
  <si>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</si>
  <si>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</si>
  <si>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</si>
  <si>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</si>
  <si>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</si>
  <si>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</si>
  <si>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</si>
  <si>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</si>
  <si>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</si>
  <si>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</si>
  <si>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</si>
  <si>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</si>
  <si>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</si>
  <si>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</si>
  <si>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</si>
  <si>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</si>
  <si>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</si>
  <si>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</si>
  <si>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</si>
  <si>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</si>
  <si>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</si>
  <si>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</si>
  <si>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</si>
  <si>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</si>
  <si>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</si>
  <si>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</si>
  <si>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</si>
  <si>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</si>
  <si>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</si>
  <si>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</si>
  <si>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</si>
  <si>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</si>
  <si>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</si>
  <si>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</si>
  <si>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</si>
  <si>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</si>
  <si>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</si>
  <si>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</si>
  <si>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</si>
  <si>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</si>
  <si>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</si>
  <si>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</si>
  <si>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</si>
  <si>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</si>
  <si>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</si>
  <si>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</si>
  <si>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</si>
  <si>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</si>
  <si>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</si>
  <si>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</si>
  <si>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</si>
  <si>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</si>
  <si>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</si>
  <si>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</si>
  <si>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</si>
  <si>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</si>
  <si>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</si>
  <si>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</si>
  <si>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</si>
  <si>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</si>
  <si>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</si>
  <si>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</si>
  <si>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</si>
  <si>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</si>
  <si>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</si>
  <si>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</si>
  <si>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</si>
  <si>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</si>
  <si>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</si>
  <si>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</si>
  <si>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</si>
  <si>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</si>
  <si>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</si>
  <si>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</si>
  <si>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</si>
  <si>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</si>
  <si>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</si>
  <si>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</si>
  <si>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</si>
  <si>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</si>
  <si>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</si>
  <si>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</si>
  <si>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</si>
  <si>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</si>
  <si>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</si>
  <si>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</si>
  <si>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</si>
  <si>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</si>
  <si>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</si>
  <si>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</si>
  <si>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</si>
  <si>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</si>
  <si>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</si>
  <si>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</si>
  <si>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</si>
  <si>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</si>
  <si>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</si>
  <si>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</si>
  <si>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</si>
  <si>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</si>
  <si>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</si>
  <si>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</si>
  <si>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</si>
  <si>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</si>
  <si>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</si>
  <si>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</si>
  <si>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</si>
  <si>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</si>
  <si>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</si>
  <si>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</si>
  <si>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</si>
  <si>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</si>
  <si>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</si>
  <si>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</si>
  <si>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</si>
  <si>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</si>
  <si>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</si>
  <si>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</si>
  <si>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</si>
  <si>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</si>
  <si>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</si>
  <si>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</si>
  <si>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</si>
  <si>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</si>
  <si>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</si>
  <si>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</si>
  <si>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</si>
  <si>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</si>
  <si>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</si>
  <si>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</si>
  <si>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</si>
  <si>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</si>
  <si>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</si>
  <si>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</si>
  <si>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</si>
  <si>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</si>
  <si>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</si>
  <si>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</si>
  <si>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</si>
  <si>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</si>
  <si>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</si>
  <si>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</si>
  <si>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</si>
  <si>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</si>
  <si>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</si>
  <si>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</si>
  <si>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</si>
  <si>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</si>
  <si>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</si>
  <si>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</si>
  <si>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</si>
  <si>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</si>
  <si>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</si>
  <si>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</si>
  <si>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</si>
  <si>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</si>
  <si>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</si>
  <si>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</si>
  <si>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</si>
  <si>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</si>
  <si>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</si>
  <si>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</si>
  <si>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</si>
  <si>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</si>
  <si>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</si>
  <si>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</si>
  <si>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</si>
  <si>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</si>
  <si>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</si>
  <si>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</si>
  <si>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</si>
  <si>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</si>
  <si>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</si>
  <si>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</si>
  <si>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</si>
  <si>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</si>
  <si>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</si>
  <si>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</si>
  <si>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</si>
  <si>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</si>
  <si>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</si>
  <si>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</si>
  <si>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</si>
  <si>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</si>
  <si>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</si>
  <si>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</si>
  <si>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</si>
  <si>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</si>
  <si>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</si>
  <si>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</si>
  <si>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</si>
  <si>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</si>
  <si>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</si>
  <si>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</si>
  <si>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</si>
  <si>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</si>
  <si>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</si>
  <si>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</si>
  <si>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</si>
  <si>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</si>
  <si>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</si>
  <si>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</si>
  <si>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</si>
  <si>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</si>
  <si>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</si>
  <si>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</si>
  <si>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</si>
  <si>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</si>
  <si>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</si>
  <si>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</si>
  <si>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</si>
  <si>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</si>
  <si>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</si>
  <si>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</si>
  <si>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</si>
  <si>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</si>
  <si>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</si>
  <si>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</si>
  <si>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</si>
  <si>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</si>
  <si>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</si>
  <si>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</si>
  <si>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</si>
  <si>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</si>
  <si>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</si>
  <si>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</si>
  <si>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</si>
  <si>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</si>
  <si>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</si>
  <si>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</si>
  <si>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</si>
  <si>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</si>
  <si>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</si>
  <si>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</si>
  <si>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</si>
  <si>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</si>
  <si>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</si>
  <si>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</si>
  <si>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</si>
  <si>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</si>
  <si>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</si>
  <si>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</si>
  <si>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</si>
  <si>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</si>
  <si>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</si>
  <si>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</si>
  <si>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</si>
  <si>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</si>
  <si>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</si>
  <si>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</si>
  <si>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</si>
  <si>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</si>
  <si>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</si>
  <si>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</si>
  <si>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</si>
  <si>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</si>
  <si>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</si>
  <si>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</si>
  <si>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</si>
  <si>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</si>
  <si>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</si>
  <si>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</si>
  <si>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</si>
  <si>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</si>
  <si>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</si>
  <si>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</si>
  <si>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</si>
  <si>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</si>
  <si>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</si>
  <si>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</si>
  <si>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</si>
  <si>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</si>
  <si>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</si>
  <si>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</si>
  <si>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</si>
  <si>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</si>
  <si>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</si>
  <si>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</si>
  <si>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</si>
  <si>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</si>
  <si>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</si>
  <si>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</si>
  <si>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</si>
  <si>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</si>
  <si>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</si>
  <si>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</si>
  <si>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</si>
  <si>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</si>
  <si>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</si>
  <si>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</si>
  <si>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</si>
  <si>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</si>
  <si>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</si>
  <si>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</si>
  <si>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</si>
  <si>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</si>
  <si>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</si>
  <si>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</si>
  <si>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</si>
  <si>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</si>
  <si>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</si>
  <si>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</si>
  <si>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</si>
  <si>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</si>
  <si>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</si>
  <si>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</si>
  <si>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</si>
  <si>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</si>
  <si>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</si>
  <si>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</si>
  <si>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</si>
  <si>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</si>
  <si>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</si>
  <si>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</si>
  <si>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</si>
  <si>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</si>
  <si>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</si>
  <si>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</si>
  <si>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</si>
  <si>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</si>
  <si>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</si>
  <si>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</si>
  <si>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</si>
  <si>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</si>
  <si>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</si>
  <si>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</si>
  <si>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</si>
  <si>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</si>
  <si>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</si>
  <si>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</si>
  <si>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</si>
  <si>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</si>
  <si>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</si>
  <si>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</si>
  <si>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</si>
  <si>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</si>
  <si>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</si>
  <si>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</si>
  <si>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</si>
  <si>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</si>
  <si>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</si>
  <si>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</si>
  <si>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</si>
  <si>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</si>
  <si>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</si>
  <si>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</si>
  <si>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</si>
  <si>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</si>
  <si>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</si>
  <si>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</si>
  <si>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</si>
  <si>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</si>
  <si>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</si>
  <si>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</si>
  <si>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</si>
  <si>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</si>
  <si>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</si>
  <si>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</si>
  <si>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</si>
  <si>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</si>
  <si>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</si>
  <si>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</si>
  <si>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</si>
  <si>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</si>
  <si>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</si>
  <si>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</si>
  <si>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</si>
  <si>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</si>
  <si>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</si>
  <si>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</si>
  <si>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</si>
  <si>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</si>
  <si>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</si>
  <si>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</si>
  <si>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</si>
  <si>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</si>
  <si>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</si>
  <si>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</si>
  <si>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</si>
  <si>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</si>
  <si>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</si>
  <si>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</si>
  <si>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</si>
  <si>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</si>
  <si>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</si>
  <si>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</si>
  <si>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</si>
  <si>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</si>
  <si>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</si>
  <si>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</si>
  <si>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</si>
  <si>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</si>
  <si>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</si>
  <si>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</si>
  <si>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</si>
  <si>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</si>
  <si>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</si>
  <si>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</si>
  <si>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</si>
  <si>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</si>
  <si>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</si>
  <si>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</si>
  <si>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</si>
  <si>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</si>
  <si>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</si>
  <si>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</si>
  <si>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</si>
  <si>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</si>
  <si>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</si>
  <si>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</si>
  <si>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</si>
  <si>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</si>
  <si>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</si>
  <si>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</si>
  <si>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</si>
  <si>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</si>
  <si>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</si>
  <si>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</si>
  <si>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</si>
  <si>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</si>
  <si>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</si>
  <si>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</si>
  <si>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</si>
  <si>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</si>
  <si>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</si>
  <si>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</si>
  <si>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</si>
  <si>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</si>
  <si>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</si>
  <si>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</si>
  <si>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</si>
  <si>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</si>
  <si>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</si>
  <si>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</si>
  <si>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</si>
  <si>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</si>
  <si>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</si>
  <si>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</si>
  <si>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</si>
  <si>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</si>
  <si>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</si>
  <si>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</si>
  <si>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</si>
  <si>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</si>
  <si>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</si>
  <si>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</si>
  <si>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</si>
  <si>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</si>
  <si>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</si>
  <si>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</si>
  <si>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</si>
  <si>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</si>
  <si>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</si>
  <si>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</si>
  <si>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</si>
  <si>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</si>
  <si>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</si>
  <si>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</si>
  <si>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</si>
  <si>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</si>
  <si>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</si>
  <si>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</si>
  <si>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</si>
  <si>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</si>
  <si>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</si>
  <si>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</si>
  <si>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</si>
  <si>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</si>
  <si>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</si>
  <si>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</si>
  <si>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</si>
  <si>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</si>
  <si>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</si>
  <si>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</si>
  <si>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</si>
  <si>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</si>
  <si>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</si>
  <si>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</si>
  <si>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</si>
  <si>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</si>
  <si>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</si>
  <si>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</si>
  <si>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</si>
  <si>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</si>
  <si>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</si>
  <si>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</si>
  <si>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</si>
  <si>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</si>
  <si>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</si>
  <si>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</si>
  <si>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</si>
  <si>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</si>
  <si>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</si>
  <si>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</si>
  <si>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</si>
  <si>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</si>
  <si>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</si>
  <si>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</si>
  <si>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</si>
  <si>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</si>
  <si>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</si>
  <si>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</si>
  <si>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</si>
  <si>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</si>
  <si>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</si>
  <si>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</si>
  <si>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</si>
  <si>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</si>
  <si>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</si>
  <si>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</si>
  <si>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</si>
  <si>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</si>
  <si>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</si>
  <si>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</si>
  <si>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</si>
  <si>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</si>
  <si>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</si>
  <si>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</si>
  <si>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</si>
  <si>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</si>
  <si>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</si>
  <si>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</si>
  <si>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</si>
  <si>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</si>
  <si>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</si>
  <si>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</si>
  <si>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</si>
  <si>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</si>
  <si>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</si>
  <si>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</si>
  <si>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</si>
  <si>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</si>
  <si>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</si>
  <si>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</si>
  <si>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</si>
  <si>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</si>
  <si>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</si>
  <si>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</si>
  <si>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</si>
  <si>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</si>
  <si>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</si>
  <si>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</si>
  <si>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</si>
  <si>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</si>
  <si>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</si>
  <si>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</si>
  <si>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</si>
  <si>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</si>
  <si>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</si>
  <si>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</si>
  <si>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</si>
  <si>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</si>
  <si>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</si>
  <si>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</si>
  <si>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</si>
  <si>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</si>
  <si>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</si>
  <si>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</si>
  <si>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</si>
  <si>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</si>
  <si>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</si>
  <si>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</si>
  <si>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</si>
  <si>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</si>
  <si>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</si>
  <si>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</si>
  <si>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</si>
  <si>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</si>
  <si>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</si>
  <si>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</si>
  <si>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</si>
  <si>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</si>
  <si>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</si>
  <si>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</si>
  <si>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</si>
  <si>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</si>
  <si>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</si>
  <si>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</si>
  <si>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</si>
  <si>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</si>
  <si>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</si>
  <si>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</si>
  <si>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</si>
  <si>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</si>
  <si>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</si>
  <si>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</si>
  <si>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</si>
  <si>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</si>
  <si>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</si>
  <si>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</si>
  <si>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</si>
  <si>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</si>
  <si>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</si>
  <si>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</si>
  <si>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</si>
  <si>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</si>
  <si>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</si>
  <si>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</si>
  <si>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</si>
  <si>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</si>
  <si>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</si>
  <si>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</si>
  <si>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</si>
  <si>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</si>
  <si>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</si>
  <si>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</si>
  <si>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</si>
  <si>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</si>
  <si>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</si>
  <si>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</si>
  <si>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</si>
  <si>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</si>
  <si>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</si>
  <si>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</si>
  <si>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</si>
  <si>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</si>
  <si>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</si>
  <si>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</si>
  <si>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</si>
  <si>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</si>
  <si>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</si>
  <si>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</si>
  <si>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</si>
  <si>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</si>
  <si>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</si>
  <si>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</si>
  <si>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</si>
  <si>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</si>
  <si>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</si>
  <si>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</si>
  <si>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</si>
  <si>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</si>
  <si>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</si>
  <si>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</si>
  <si>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</si>
  <si>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</si>
  <si>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</si>
  <si>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</si>
  <si>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</si>
  <si>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</si>
  <si>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</si>
  <si>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</si>
  <si>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</si>
  <si>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</si>
  <si>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</si>
  <si>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</si>
  <si>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</si>
  <si>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</si>
  <si>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</si>
  <si>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</si>
  <si>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</si>
  <si>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</si>
  <si>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</si>
  <si>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</si>
  <si>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</si>
  <si>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</si>
  <si>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</si>
  <si>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</si>
  <si>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</si>
  <si>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</si>
  <si>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</si>
  <si>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</si>
  <si>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</si>
  <si>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</si>
  <si>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</si>
  <si>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</si>
  <si>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</si>
  <si>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</si>
  <si>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</si>
  <si>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</si>
  <si>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</si>
  <si>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</si>
  <si>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</si>
  <si>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</si>
  <si>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</si>
  <si>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</si>
  <si>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</si>
  <si>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</si>
  <si>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</si>
  <si>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</si>
  <si>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</si>
  <si>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</si>
  <si>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</si>
  <si>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</si>
  <si>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</si>
  <si>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</si>
  <si>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</si>
  <si>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</si>
  <si>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</si>
  <si>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</si>
  <si>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</si>
  <si>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</si>
  <si>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</si>
  <si>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</si>
  <si>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</si>
  <si>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</si>
  <si>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</si>
  <si>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</si>
  <si>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</si>
  <si>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</si>
  <si>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</si>
  <si>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</si>
  <si>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</si>
  <si>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</si>
  <si>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</si>
  <si>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</si>
  <si>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</si>
  <si>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</si>
  <si>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</si>
  <si>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</si>
  <si>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</si>
  <si>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</si>
  <si>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</si>
  <si>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</si>
  <si>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</si>
  <si>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</si>
  <si>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</si>
  <si>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</si>
  <si>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</si>
  <si>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</si>
  <si>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</si>
  <si>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</si>
  <si>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</si>
  <si>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</si>
  <si>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</si>
  <si>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</si>
  <si>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</si>
  <si>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</si>
  <si>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</si>
  <si>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</si>
  <si>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</si>
  <si>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</si>
  <si>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</si>
  <si>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</si>
  <si>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</si>
  <si>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</si>
  <si>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</si>
  <si>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</si>
  <si>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</si>
  <si>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</si>
  <si>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</si>
  <si>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</si>
  <si>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</si>
  <si>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</si>
  <si>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</si>
  <si>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</si>
  <si>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</si>
  <si>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</si>
  <si>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</si>
  <si>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</si>
  <si>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</si>
  <si>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</si>
  <si>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</si>
  <si>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</si>
  <si>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</si>
  <si>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</si>
  <si>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</si>
  <si>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</si>
  <si>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</si>
  <si>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</si>
  <si>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</si>
  <si>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</si>
  <si>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</si>
  <si>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</si>
  <si>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</si>
  <si>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</si>
  <si>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</si>
  <si>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</si>
  <si>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</si>
  <si>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</si>
  <si>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</si>
  <si>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</si>
  <si>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</si>
  <si>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</si>
  <si>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</si>
  <si>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</si>
  <si>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</si>
  <si>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</si>
  <si>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</si>
  <si>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</si>
  <si>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</si>
  <si>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</si>
  <si>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</si>
  <si>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</si>
  <si>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</si>
  <si>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</si>
  <si>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</si>
  <si>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</si>
  <si>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</si>
  <si>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</si>
  <si>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</si>
  <si>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</si>
  <si>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</si>
  <si>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</si>
  <si>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</si>
  <si>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</si>
  <si>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</si>
  <si>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</si>
  <si>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</si>
  <si>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</si>
  <si>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</si>
  <si>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</si>
  <si>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</si>
  <si>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</si>
  <si>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</si>
  <si>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</si>
  <si>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</si>
  <si>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</si>
  <si>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</si>
  <si>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</si>
  <si>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</si>
  <si>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</si>
  <si>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</si>
  <si>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</si>
  <si>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</si>
  <si>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</si>
  <si>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</si>
  <si>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</si>
  <si>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</si>
  <si>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</si>
  <si>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</si>
  <si>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</si>
  <si>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</si>
  <si>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</si>
  <si>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</si>
  <si>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</si>
  <si>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</si>
  <si>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</si>
  <si>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</si>
  <si>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</si>
  <si>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</si>
  <si>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</si>
  <si>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</si>
  <si>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</si>
  <si>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</si>
  <si>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</si>
  <si>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</si>
  <si>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</si>
  <si>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</si>
  <si>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</si>
  <si>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</si>
  <si>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</si>
  <si>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</si>
  <si>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</si>
  <si>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</si>
  <si>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</si>
  <si>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</si>
  <si>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</si>
  <si>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</si>
  <si>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</si>
  <si>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</si>
  <si>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</si>
  <si>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</si>
  <si>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</si>
  <si>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</si>
  <si>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</si>
  <si>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</si>
  <si>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</si>
  <si>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</si>
  <si>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</si>
  <si>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</si>
  <si>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</si>
  <si>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</si>
  <si>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</si>
  <si>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</si>
  <si>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</si>
  <si>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</si>
  <si>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</si>
  <si>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</si>
  <si>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</si>
  <si>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</si>
  <si>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</si>
  <si>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</si>
  <si>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</si>
  <si>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</si>
  <si>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</si>
  <si>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</si>
  <si>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</si>
  <si>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</si>
  <si>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</si>
  <si>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</si>
  <si>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</si>
  <si>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</si>
  <si>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</si>
  <si>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</si>
  <si>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</si>
  <si>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</si>
  <si>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</si>
  <si>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</si>
  <si>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</si>
  <si>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</si>
  <si>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</si>
  <si>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</si>
  <si>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</si>
  <si>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</si>
  <si>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</si>
  <si>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</si>
  <si>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</si>
  <si>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</si>
  <si>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</si>
  <si>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</si>
  <si>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</si>
  <si>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</si>
  <si>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</si>
  <si>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</si>
  <si>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</si>
  <si>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</si>
  <si>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</si>
  <si>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</si>
  <si>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</si>
  <si>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</si>
  <si>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</si>
  <si>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</si>
  <si>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</si>
  <si>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</si>
  <si>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</si>
  <si>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</si>
  <si>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</si>
  <si>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</si>
  <si>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</si>
  <si>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</si>
  <si>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</si>
  <si>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</si>
  <si>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</si>
  <si>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</si>
  <si>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</si>
  <si>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</si>
  <si>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</si>
  <si>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</si>
  <si>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</si>
  <si>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</si>
  <si>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</si>
  <si>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</si>
  <si>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</si>
  <si>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</si>
  <si>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</si>
  <si>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</si>
  <si>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</si>
  <si>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</si>
  <si>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</si>
  <si>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</si>
  <si>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</si>
  <si>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</si>
  <si>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</si>
  <si>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</si>
  <si>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</si>
  <si>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</si>
  <si>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</si>
  <si>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</si>
  <si>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</si>
  <si>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</si>
  <si>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</si>
  <si>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</si>
  <si>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</si>
  <si>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</si>
  <si>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</si>
  <si>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</si>
  <si>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</si>
  <si>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</si>
  <si>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</si>
  <si>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</si>
  <si>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</si>
  <si>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</si>
  <si>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</si>
  <si>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</si>
  <si>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</si>
  <si>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</si>
  <si>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</si>
  <si>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</si>
  <si>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</si>
  <si>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</si>
  <si>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</si>
  <si>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</si>
  <si>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</si>
  <si>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</si>
  <si>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</si>
  <si>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</si>
  <si>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</si>
  <si>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</si>
  <si>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</si>
  <si>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</si>
  <si>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</si>
  <si>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</si>
  <si>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</si>
  <si>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</si>
  <si>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</si>
  <si>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</si>
  <si>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</si>
  <si>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</si>
  <si>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</si>
  <si>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</si>
  <si>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</si>
  <si>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</si>
  <si>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</si>
  <si>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</si>
  <si>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</si>
  <si>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</si>
  <si>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</si>
  <si>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</si>
  <si>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</si>
  <si>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</si>
  <si>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</si>
  <si>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</si>
  <si>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</si>
  <si>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</si>
  <si>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</si>
  <si>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</si>
  <si>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</si>
  <si>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</si>
  <si>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</si>
  <si>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</si>
  <si>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</si>
  <si>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</si>
  <si>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</si>
  <si>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</si>
  <si>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</si>
  <si>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</si>
  <si>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</si>
  <si>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</si>
  <si>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</si>
  <si>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</si>
  <si>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</si>
  <si>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</si>
  <si>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</si>
  <si>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</si>
  <si>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</si>
  <si>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</si>
  <si>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</si>
  <si>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</si>
  <si>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</si>
  <si>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</si>
  <si>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</si>
  <si>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</si>
  <si>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</si>
  <si>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</si>
  <si>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</si>
  <si>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</si>
  <si>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</si>
  <si>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</si>
  <si>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</si>
  <si>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</si>
  <si>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</si>
  <si>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</si>
  <si>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</si>
  <si>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</si>
  <si>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</si>
  <si>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</si>
  <si>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</si>
  <si>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</si>
  <si>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</si>
  <si>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</si>
  <si>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</si>
  <si>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</si>
  <si>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</si>
  <si>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</si>
  <si>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</si>
  <si>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</si>
  <si>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</si>
  <si>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</si>
  <si>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</si>
  <si>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</si>
  <si>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</si>
  <si>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</si>
  <si>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</si>
  <si>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</si>
  <si>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</si>
  <si>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</si>
  <si>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</si>
  <si>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</si>
  <si>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</si>
  <si>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</si>
  <si>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</si>
  <si>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</si>
  <si>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</si>
  <si>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</si>
  <si>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</si>
  <si>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</si>
  <si>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</si>
  <si>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</si>
  <si>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</si>
  <si>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</si>
  <si>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</si>
  <si>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</si>
  <si>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</si>
  <si>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</si>
  <si>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</si>
  <si>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</si>
  <si>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</si>
  <si>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</si>
  <si>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</si>
  <si>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</si>
  <si>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</si>
  <si>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</si>
  <si>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</si>
  <si>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</si>
  <si>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</si>
  <si>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</si>
  <si>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</si>
  <si>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</si>
  <si>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</si>
  <si>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</si>
  <si>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</si>
  <si>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</si>
  <si>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</si>
  <si>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</si>
  <si>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</si>
  <si>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</si>
  <si>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</si>
  <si>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</si>
  <si>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</si>
  <si>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</si>
  <si>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</si>
  <si>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</si>
  <si>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</si>
  <si>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</si>
  <si>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</si>
  <si>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</si>
  <si>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</si>
  <si>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</si>
  <si>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</si>
  <si>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</si>
  <si>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</si>
  <si>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</si>
  <si>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</si>
  <si>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</si>
  <si>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</si>
  <si>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</si>
  <si>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</si>
  <si>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</si>
  <si>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</si>
  <si>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</si>
  <si>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</si>
  <si>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</si>
  <si>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</si>
  <si>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</si>
  <si>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</si>
  <si>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</si>
  <si>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</si>
  <si>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</si>
  <si>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</si>
  <si>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</si>
  <si>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</si>
  <si>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</si>
  <si>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</si>
  <si>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</si>
  <si>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</si>
  <si>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</si>
  <si>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</si>
  <si>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</si>
  <si>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</si>
  <si>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</si>
  <si>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</si>
  <si>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</si>
  <si>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</si>
  <si>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</si>
  <si>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</si>
  <si>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</si>
  <si>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</si>
  <si>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</si>
  <si>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</si>
  <si>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</si>
  <si>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</si>
  <si>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</si>
  <si>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</si>
  <si>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</si>
  <si>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</si>
  <si>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</si>
  <si>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</si>
  <si>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</si>
  <si>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</si>
  <si>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</si>
  <si>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</si>
  <si>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</si>
  <si>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</si>
  <si>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</si>
  <si>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</si>
  <si>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</si>
  <si>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</si>
  <si>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</si>
  <si>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</si>
  <si>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</si>
  <si>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</si>
  <si>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</si>
  <si>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</si>
  <si>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</si>
  <si>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</si>
  <si>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</si>
  <si>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</si>
  <si>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</si>
  <si>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</si>
  <si>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</si>
  <si>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</si>
  <si>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</si>
  <si>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</si>
  <si>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</si>
  <si>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</si>
  <si>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</si>
  <si>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</si>
  <si>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</si>
  <si>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</si>
  <si>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</si>
  <si>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</si>
  <si>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</si>
  <si>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</si>
  <si>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</si>
  <si>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</si>
  <si>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</si>
  <si>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</si>
  <si>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</si>
  <si>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</si>
  <si>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</si>
  <si>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</si>
  <si>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</si>
  <si>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</si>
  <si>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</si>
  <si>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</si>
  <si>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</si>
  <si>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</si>
  <si>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</si>
  <si>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</si>
  <si>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</si>
  <si>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</si>
  <si>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</si>
  <si>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</si>
  <si>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</si>
  <si>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</si>
  <si>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</si>
  <si>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</si>
  <si>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</si>
  <si>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</si>
  <si>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</si>
  <si>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</si>
  <si>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</si>
  <si>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</si>
  <si>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</si>
  <si>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</si>
  <si>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</si>
  <si>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</si>
  <si>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</si>
  <si>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</si>
  <si>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</si>
  <si>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</si>
  <si>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</si>
  <si>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</si>
  <si>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</si>
  <si>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</si>
  <si>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</si>
  <si>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</si>
  <si>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</si>
  <si>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</si>
  <si>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</si>
  <si>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</si>
  <si>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</si>
  <si>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</si>
  <si>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</si>
  <si>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</si>
  <si>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</si>
  <si>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</si>
  <si>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</si>
  <si>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</si>
  <si>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</si>
  <si>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</si>
  <si>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</si>
  <si>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</si>
  <si>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</si>
  <si>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</si>
  <si>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</si>
  <si>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</si>
  <si>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</si>
  <si>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</si>
  <si>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</si>
  <si>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</si>
  <si>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</si>
  <si>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</si>
  <si>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</si>
  <si>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</si>
  <si>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</si>
  <si>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</si>
  <si>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</si>
  <si>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</si>
  <si>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</si>
  <si>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</si>
  <si>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</si>
  <si>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</si>
  <si>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</si>
  <si>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</si>
  <si>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</si>
  <si>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</si>
  <si>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</si>
  <si>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</si>
  <si>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</si>
  <si>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</si>
  <si>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</si>
  <si>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</si>
  <si>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</si>
  <si>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</si>
  <si>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</si>
  <si>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</si>
  <si>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</si>
  <si>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</si>
  <si>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</si>
  <si>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</si>
  <si>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</si>
  <si>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</si>
  <si>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</si>
  <si>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</si>
  <si>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</si>
  <si>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</si>
  <si>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</si>
  <si>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</si>
  <si>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</si>
  <si>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</si>
  <si>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</si>
  <si>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</si>
  <si>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</si>
  <si>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</si>
  <si>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</si>
  <si>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</si>
  <si>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</si>
  <si>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</si>
  <si>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</si>
  <si>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</si>
  <si>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</si>
  <si>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</si>
  <si>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</si>
  <si>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</si>
  <si>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</si>
  <si>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</si>
  <si>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</si>
  <si>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</si>
  <si>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</si>
  <si>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</si>
  <si>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</si>
  <si>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</si>
  <si>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</si>
  <si>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</si>
  <si>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</si>
  <si>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</si>
  <si>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</si>
  <si>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</si>
  <si>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</si>
  <si>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</si>
  <si>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</si>
  <si>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</si>
  <si>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</si>
  <si>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</si>
  <si>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</si>
  <si>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</si>
  <si>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</si>
  <si>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</si>
  <si>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</si>
  <si>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</si>
  <si>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</si>
  <si>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</si>
  <si>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</si>
  <si>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</si>
  <si>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</si>
  <si>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</si>
  <si>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</si>
  <si>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</si>
  <si>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</si>
  <si>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</si>
  <si>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</si>
  <si>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</si>
  <si>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</si>
  <si>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</si>
  <si>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</si>
  <si>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</si>
  <si>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</si>
  <si>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</si>
  <si>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</si>
  <si>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</si>
  <si>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</si>
  <si>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</si>
  <si>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</si>
  <si>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</si>
  <si>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</si>
  <si>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</si>
  <si>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</si>
  <si>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</si>
  <si>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</si>
  <si>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</si>
  <si>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</si>
  <si>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</si>
  <si>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</si>
  <si>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</si>
  <si>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</si>
  <si>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</si>
  <si>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</si>
  <si>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</si>
  <si>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</si>
  <si>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</si>
  <si>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</si>
  <si>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</si>
  <si>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</si>
  <si>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</si>
  <si>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</si>
  <si>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</si>
  <si>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</si>
  <si>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</si>
  <si>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</si>
  <si>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</si>
  <si>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</si>
  <si>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</si>
  <si>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</si>
  <si>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</si>
  <si>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</si>
  <si>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</si>
  <si>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</si>
  <si>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</si>
  <si>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</si>
  <si>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</si>
  <si>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</si>
  <si>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</si>
  <si>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</si>
  <si>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</si>
  <si>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</si>
  <si>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</si>
  <si>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</si>
  <si>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</si>
  <si>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</si>
  <si>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</si>
  <si>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</si>
  <si>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</si>
  <si>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</si>
  <si>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</si>
  <si>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</si>
  <si>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</si>
  <si>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</si>
  <si>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</si>
  <si>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</si>
  <si>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</si>
  <si>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</si>
  <si>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</si>
  <si>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</si>
  <si>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</si>
  <si>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</si>
  <si>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</si>
  <si>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</si>
  <si>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</si>
  <si>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</si>
  <si>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</si>
  <si>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</si>
  <si>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</si>
  <si>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</si>
  <si>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</si>
  <si>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</si>
  <si>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</si>
  <si>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</si>
  <si>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</si>
  <si>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</si>
  <si>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</si>
  <si>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</si>
  <si>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</si>
  <si>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</si>
  <si>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</si>
  <si>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</si>
  <si>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</si>
  <si>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</si>
  <si>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</si>
  <si>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</si>
  <si>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</si>
  <si>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</si>
  <si>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</si>
  <si>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</si>
  <si>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</si>
  <si>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</si>
  <si>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</si>
  <si>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</si>
  <si>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</si>
  <si>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</si>
  <si>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</si>
  <si>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</si>
  <si>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</si>
  <si>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</si>
  <si>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</si>
  <si>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</si>
  <si>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</si>
  <si>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</si>
  <si>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</si>
  <si>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</si>
  <si>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</si>
  <si>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</si>
  <si>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</si>
  <si>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</si>
  <si>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</si>
  <si>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</si>
  <si>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</si>
  <si>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</si>
  <si>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</si>
  <si>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</si>
  <si>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</si>
  <si>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</si>
  <si>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</si>
  <si>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</si>
  <si>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</si>
  <si>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</si>
  <si>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</si>
  <si>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</si>
  <si>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</si>
  <si>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</si>
  <si>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</si>
  <si>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</si>
  <si>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</si>
  <si>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</si>
  <si>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</si>
  <si>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</si>
  <si>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</si>
  <si>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</si>
  <si>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</si>
  <si>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</si>
  <si>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</si>
  <si>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</si>
  <si>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</si>
  <si>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</si>
  <si>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</si>
  <si>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</si>
  <si>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</si>
  <si>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</si>
  <si>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</si>
  <si>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</si>
  <si>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</si>
  <si>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</si>
  <si>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</si>
  <si>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</si>
  <si>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</si>
  <si>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</si>
  <si>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</si>
  <si>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</si>
  <si>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</si>
  <si>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</si>
  <si>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</si>
  <si>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</si>
  <si>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</si>
  <si>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</si>
  <si>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</si>
  <si>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</si>
  <si>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</si>
  <si>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</si>
  <si>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</si>
  <si>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</si>
  <si>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</si>
  <si>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</si>
  <si>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</si>
  <si>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</si>
  <si>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</si>
  <si>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</si>
  <si>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</si>
  <si>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</si>
  <si>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</si>
  <si>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</si>
  <si>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</si>
  <si>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</si>
  <si>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</si>
  <si>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</si>
  <si>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</si>
  <si>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</si>
  <si>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</si>
  <si>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</si>
  <si>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</si>
  <si>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</si>
  <si>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</si>
  <si>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</si>
  <si>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</si>
  <si>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</si>
  <si>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</si>
  <si>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</si>
  <si>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</si>
  <si>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</si>
  <si>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</si>
  <si>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</si>
  <si>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</si>
  <si>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</si>
  <si>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</si>
  <si>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</si>
  <si>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</si>
  <si>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</si>
  <si>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</si>
  <si>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</si>
  <si>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</si>
  <si>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</si>
  <si>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</si>
  <si>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</si>
  <si>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</si>
  <si>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</si>
  <si>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</si>
  <si>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</si>
  <si>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</si>
  <si>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</si>
  <si>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</si>
  <si>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</si>
  <si>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</si>
  <si>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</si>
  <si>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</si>
  <si>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</si>
  <si>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</si>
  <si>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</si>
  <si>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</si>
  <si>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</si>
  <si>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</si>
  <si>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</si>
  <si>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</si>
  <si>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</si>
  <si>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</si>
  <si>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</si>
  <si>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</si>
  <si>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</si>
  <si>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</si>
  <si>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</si>
  <si>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</si>
  <si>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</si>
  <si>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</si>
  <si>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</si>
  <si>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</si>
  <si>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</si>
  <si>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</si>
  <si>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</si>
  <si>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</si>
  <si>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</si>
  <si>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</si>
  <si>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</si>
  <si>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</si>
  <si>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</si>
  <si>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</si>
  <si>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</si>
  <si>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</si>
  <si>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</si>
  <si>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</si>
  <si>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</si>
  <si>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</si>
  <si>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</si>
  <si>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</si>
  <si>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</si>
  <si>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</si>
  <si>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</si>
  <si>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</si>
  <si>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</si>
  <si>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</si>
  <si>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</si>
  <si>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</si>
  <si>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</si>
  <si>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</si>
  <si>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</si>
  <si>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</si>
  <si>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</si>
  <si>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</si>
  <si>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</si>
  <si>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</si>
  <si>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</si>
  <si>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</si>
  <si>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</si>
  <si>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</si>
  <si>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</si>
  <si>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</si>
  <si>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</si>
  <si>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</si>
  <si>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</si>
  <si>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</si>
  <si>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</si>
  <si>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</si>
  <si>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</si>
  <si>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</si>
  <si>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</si>
  <si>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</si>
  <si>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</si>
  <si>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</si>
  <si>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</si>
  <si>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</si>
  <si>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</si>
  <si>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</si>
  <si>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</si>
  <si>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</si>
  <si>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</si>
  <si>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</si>
  <si>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</si>
  <si>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</si>
  <si>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</si>
  <si>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</si>
  <si>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</si>
  <si>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</si>
  <si>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</si>
  <si>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</si>
  <si>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</si>
  <si>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</si>
  <si>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</si>
  <si>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</si>
  <si>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</si>
  <si>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</si>
  <si>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</si>
  <si>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</si>
  <si>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</si>
  <si>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</si>
  <si>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</si>
  <si>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</si>
  <si>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</si>
  <si>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</si>
  <si>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</si>
  <si>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</si>
  <si>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</si>
  <si>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</si>
  <si>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</si>
  <si>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</si>
  <si>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</si>
  <si>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</si>
  <si>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</si>
  <si>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</si>
  <si>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</si>
  <si>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</si>
  <si>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</si>
  <si>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</si>
  <si>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</si>
  <si>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</si>
  <si>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</si>
  <si>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</si>
  <si>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</si>
  <si>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</si>
  <si>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</si>
  <si>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</si>
  <si>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</si>
  <si>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</si>
  <si>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</si>
  <si>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</si>
  <si>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</si>
  <si>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</si>
  <si>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</si>
  <si>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</si>
  <si>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</si>
  <si>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</si>
  <si>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</si>
  <si>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</si>
  <si>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</si>
  <si>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</si>
  <si>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</si>
  <si>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</si>
  <si>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</si>
  <si>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</si>
  <si>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</si>
  <si>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</si>
  <si>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</si>
  <si>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</si>
  <si>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</si>
  <si>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</si>
  <si>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</si>
  <si>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</si>
  <si>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</si>
  <si>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</si>
  <si>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</si>
  <si>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</si>
  <si>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</si>
  <si>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</si>
  <si>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</si>
  <si>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</si>
  <si>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</si>
  <si>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</si>
  <si>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</si>
  <si>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</si>
  <si>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</si>
  <si>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</si>
  <si>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</si>
  <si>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</si>
  <si>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</si>
  <si>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</si>
  <si>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</si>
  <si>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</si>
  <si>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</si>
  <si>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</si>
  <si>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</si>
  <si>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</si>
  <si>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</si>
  <si>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</si>
  <si>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</si>
  <si>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</si>
  <si>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</si>
  <si>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</si>
  <si>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</si>
  <si>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</si>
  <si>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</si>
  <si>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</si>
  <si>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</si>
  <si>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</si>
  <si>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</si>
  <si>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</si>
  <si>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</si>
  <si>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</si>
  <si>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</si>
  <si>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</si>
  <si>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</si>
  <si>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</si>
  <si>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</si>
  <si>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</si>
  <si>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</si>
  <si>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</si>
  <si>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</si>
  <si>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</si>
  <si>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</si>
  <si>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</si>
  <si>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</si>
  <si>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</si>
  <si>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</si>
  <si>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</si>
  <si>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</si>
  <si>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</si>
  <si>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</si>
  <si>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</si>
  <si>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</si>
  <si>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</si>
  <si>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</si>
  <si>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</si>
  <si>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</si>
  <si>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</si>
  <si>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</si>
  <si>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</si>
  <si>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</si>
  <si>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</si>
  <si>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</si>
  <si>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</si>
  <si>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</si>
  <si>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</si>
  <si>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</si>
  <si>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</si>
  <si>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</si>
  <si>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</si>
  <si>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</si>
  <si>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</si>
  <si>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</si>
  <si>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</si>
  <si>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</si>
  <si>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</si>
  <si>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</si>
  <si>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</si>
  <si>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</si>
  <si>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</si>
  <si>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</si>
  <si>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</si>
  <si>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</si>
  <si>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</si>
  <si>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</si>
  <si>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</si>
  <si>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</si>
  <si>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</si>
  <si>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</si>
  <si>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</si>
  <si>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</si>
  <si>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</si>
  <si>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</si>
  <si>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</si>
  <si>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</si>
  <si>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</si>
  <si>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</si>
  <si>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</si>
  <si>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</si>
  <si>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</si>
  <si>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</si>
  <si>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</si>
  <si>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</si>
  <si>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</si>
  <si>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</si>
  <si>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</si>
  <si>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</si>
  <si>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</si>
  <si>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</si>
  <si>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</si>
  <si>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</si>
  <si>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</si>
  <si>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</si>
  <si>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</si>
  <si>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</si>
  <si>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</si>
  <si>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</si>
  <si>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</si>
  <si>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</si>
  <si>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</si>
  <si>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</si>
  <si>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</si>
  <si>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</si>
  <si>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</si>
  <si>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</si>
  <si>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</si>
  <si>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</si>
  <si>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</si>
  <si>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</si>
  <si>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</si>
  <si>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</si>
  <si>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</si>
  <si>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</si>
  <si>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</si>
  <si>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</si>
  <si>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</si>
  <si>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</si>
  <si>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</si>
  <si>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</si>
  <si>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</si>
  <si>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</si>
  <si>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</si>
  <si>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</si>
  <si>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</si>
  <si>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</si>
  <si>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</si>
  <si>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</si>
  <si>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</si>
  <si>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</si>
  <si>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</si>
  <si>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</si>
  <si>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</si>
  <si>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</si>
  <si>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</si>
  <si>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</si>
  <si>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</si>
  <si>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</si>
  <si>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</si>
  <si>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</si>
  <si>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</si>
  <si>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</si>
  <si>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</si>
  <si>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</si>
  <si>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</si>
  <si>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</si>
  <si>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</si>
  <si>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</si>
  <si>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</si>
  <si>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</si>
  <si>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</si>
  <si>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</si>
  <si>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</si>
  <si>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</si>
  <si>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</si>
  <si>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</si>
  <si>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</si>
  <si>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</si>
  <si>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</si>
  <si>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</si>
  <si>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</si>
  <si>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</si>
  <si>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</si>
  <si>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</si>
  <si>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</si>
  <si>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</si>
  <si>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</si>
  <si>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</si>
  <si>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</si>
  <si>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</si>
  <si>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</si>
  <si>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</si>
  <si>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</si>
  <si>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</si>
  <si>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</si>
  <si>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</si>
  <si>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</si>
  <si>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</si>
  <si>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</si>
  <si>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</si>
  <si>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</si>
  <si>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</si>
  <si>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</si>
  <si>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</si>
  <si>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</si>
  <si>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</si>
  <si>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</si>
  <si>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</si>
  <si>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</si>
  <si>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</si>
  <si>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</si>
  <si>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</si>
  <si>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</si>
  <si>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</si>
  <si>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</si>
  <si>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</si>
  <si>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</si>
  <si>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</si>
  <si>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</si>
  <si>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</si>
  <si>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</si>
  <si>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</si>
  <si>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</si>
  <si>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</si>
  <si>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</si>
  <si>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</si>
  <si>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</si>
  <si>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</si>
  <si>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</si>
  <si>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</si>
  <si>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</si>
  <si>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</si>
  <si>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</si>
  <si>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</si>
  <si>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</si>
  <si>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</si>
  <si>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</si>
  <si>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</si>
  <si>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</si>
  <si>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</si>
  <si>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</si>
  <si>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</si>
  <si>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</si>
  <si>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</si>
  <si>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</si>
  <si>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</si>
  <si>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</si>
  <si>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</si>
  <si>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</si>
  <si>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</si>
  <si>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</si>
  <si>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</si>
  <si>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</si>
  <si>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</si>
  <si>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</si>
  <si>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</si>
  <si>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</si>
  <si>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</si>
  <si>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</si>
  <si>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</si>
  <si>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</si>
  <si>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</si>
  <si>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</si>
  <si>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</si>
  <si>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</si>
  <si>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</si>
  <si>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</si>
  <si>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</si>
  <si>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</si>
  <si>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</si>
  <si>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</si>
  <si>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</si>
  <si>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</si>
  <si>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</si>
  <si>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</si>
  <si>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</si>
  <si>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</si>
  <si>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</si>
  <si>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</si>
  <si>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</si>
  <si>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</si>
  <si>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</si>
  <si>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</si>
  <si>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</si>
  <si>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</si>
  <si>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</si>
  <si>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</si>
  <si>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</si>
  <si>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</si>
  <si>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</si>
  <si>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</si>
  <si>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</si>
  <si>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</si>
  <si>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</si>
  <si>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</si>
  <si>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</si>
  <si>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</si>
  <si>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</si>
  <si>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</si>
  <si>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</si>
  <si>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</si>
  <si>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</si>
  <si>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</si>
  <si>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</si>
  <si>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</si>
  <si>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</si>
  <si>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</si>
  <si>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</si>
  <si>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</si>
  <si>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</si>
  <si>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</si>
  <si>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</si>
  <si>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</si>
  <si>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</si>
  <si>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</si>
  <si>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</si>
  <si>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</si>
  <si>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</si>
  <si>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</si>
  <si>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</si>
  <si>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</si>
  <si>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</si>
  <si>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</si>
  <si>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</si>
  <si>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</si>
  <si>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</si>
  <si>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</si>
  <si>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</si>
  <si>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</si>
  <si>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</si>
  <si>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</si>
  <si>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</si>
  <si>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</si>
  <si>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</si>
  <si>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</si>
  <si>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</si>
  <si>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</si>
  <si>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</si>
  <si>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</si>
  <si>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</si>
  <si>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</si>
  <si>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</si>
  <si>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</si>
  <si>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</si>
  <si>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</si>
  <si>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</si>
  <si>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</si>
  <si>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</si>
  <si>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</si>
  <si>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</si>
  <si>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</si>
  <si>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</si>
  <si>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</si>
  <si>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</si>
  <si>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</si>
  <si>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</si>
  <si>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</si>
  <si>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</si>
  <si>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</si>
  <si>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</si>
  <si>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</si>
  <si>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</si>
  <si>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</si>
  <si>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</si>
  <si>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</si>
  <si>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</si>
  <si>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</si>
  <si>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</si>
  <si>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</si>
  <si>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</si>
  <si>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</si>
  <si>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</si>
  <si>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</si>
  <si>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</si>
  <si>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</si>
  <si>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</si>
  <si>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</si>
  <si>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</si>
  <si>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</si>
  <si>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</si>
  <si>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</si>
  <si>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</si>
  <si>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</si>
  <si>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</si>
  <si>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</si>
  <si>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</si>
  <si>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</si>
  <si>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</si>
  <si>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</si>
  <si>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</si>
  <si>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</si>
  <si>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</si>
  <si>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</si>
  <si>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</si>
  <si>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</si>
  <si>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</si>
  <si>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</si>
  <si>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</si>
  <si>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</si>
  <si>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</si>
  <si>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</si>
  <si>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</si>
  <si>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</si>
  <si>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</si>
  <si>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</si>
  <si>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</si>
  <si>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</si>
  <si>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</si>
  <si>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</si>
  <si>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</si>
  <si>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</si>
  <si>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</si>
  <si>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</si>
  <si>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</si>
  <si>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</si>
  <si>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</si>
  <si>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</si>
  <si>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</si>
  <si>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</si>
  <si>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</si>
  <si>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</si>
  <si>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</si>
  <si>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</si>
  <si>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</si>
  <si>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</si>
  <si>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</si>
  <si>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</si>
  <si>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</si>
  <si>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</si>
  <si>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</si>
  <si>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</si>
  <si>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</si>
  <si>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</si>
  <si>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</si>
  <si>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</si>
  <si>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</si>
  <si>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</si>
  <si>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</si>
  <si>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</si>
  <si>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</si>
  <si>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</si>
  <si>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</si>
  <si>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</si>
  <si>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</si>
  <si>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</si>
  <si>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</si>
  <si>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</si>
  <si>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</si>
  <si>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</si>
  <si>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</si>
  <si>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</si>
  <si>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</si>
  <si>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</si>
  <si>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</si>
  <si>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</si>
  <si>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</si>
  <si>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</si>
  <si>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</si>
  <si>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</si>
  <si>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</si>
  <si>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</si>
  <si>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</si>
  <si>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</si>
  <si>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</si>
  <si>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</si>
  <si>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</si>
  <si>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</si>
  <si>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</si>
  <si>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</si>
  <si>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</si>
  <si>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</si>
  <si>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</si>
  <si>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</si>
  <si>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</si>
  <si>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</si>
  <si>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</si>
  <si>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</si>
  <si>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</si>
  <si>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</si>
  <si>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</si>
  <si>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</si>
  <si>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</si>
  <si>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</si>
  <si>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</si>
  <si>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</si>
  <si>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</si>
  <si>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</si>
  <si>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</si>
  <si>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</si>
  <si>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</si>
  <si>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</si>
  <si>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</si>
  <si>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</si>
  <si>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</si>
  <si>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</si>
  <si>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</si>
  <si>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</si>
  <si>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</si>
  <si>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</si>
  <si>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</si>
  <si>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</si>
  <si>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</si>
  <si>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</si>
  <si>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</si>
  <si>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</si>
  <si>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</si>
  <si>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</si>
  <si>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</si>
  <si>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</si>
  <si>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</si>
  <si>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</si>
  <si>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</si>
  <si>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</si>
  <si>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</si>
  <si>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</si>
  <si>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</si>
  <si>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</si>
  <si>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</si>
  <si>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</si>
  <si>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</si>
  <si>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</si>
  <si>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</si>
  <si>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</si>
  <si>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</si>
  <si>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</si>
  <si>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</si>
  <si>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</si>
  <si>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</si>
  <si>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</si>
  <si>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</si>
  <si>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</si>
  <si>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</si>
  <si>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</si>
  <si>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</si>
  <si>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</si>
  <si>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</si>
  <si>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</si>
  <si>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</si>
  <si>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</si>
  <si>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</si>
  <si>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</si>
  <si>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</si>
  <si>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</si>
  <si>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</si>
  <si>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</si>
  <si>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</si>
  <si>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</si>
  <si>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</si>
  <si>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</si>
  <si>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</si>
  <si>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</si>
  <si>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</si>
  <si>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</si>
  <si>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</si>
  <si>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</si>
  <si>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</si>
  <si>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</si>
  <si>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</si>
  <si>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</si>
  <si>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</si>
  <si>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</si>
  <si>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</si>
  <si>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</si>
  <si>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</si>
  <si>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</si>
  <si>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</si>
  <si>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</si>
  <si>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</si>
  <si>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</si>
  <si>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</si>
  <si>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</si>
  <si>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</si>
  <si>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</si>
  <si>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</si>
  <si>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</si>
  <si>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</si>
  <si>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</si>
  <si>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</si>
  <si>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</si>
  <si>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</si>
  <si>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</si>
  <si>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</si>
  <si>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</si>
  <si>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</si>
  <si>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</si>
  <si>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</si>
  <si>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</si>
  <si>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</si>
  <si>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</si>
  <si>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</si>
  <si>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</si>
  <si>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</si>
  <si>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</si>
  <si>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</si>
  <si>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</si>
  <si>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</si>
  <si>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</si>
  <si>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</si>
  <si>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</si>
  <si>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</si>
  <si>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</si>
  <si>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</si>
  <si>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</si>
  <si>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</si>
  <si>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</si>
  <si>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</si>
  <si>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</si>
  <si>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</si>
  <si>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</si>
  <si>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</si>
  <si>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</si>
  <si>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</si>
  <si>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</si>
  <si>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</si>
  <si>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</si>
  <si>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</si>
  <si>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</si>
  <si>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</si>
  <si>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</si>
  <si>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</si>
  <si>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</si>
  <si>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</si>
  <si>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</si>
  <si>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</si>
  <si>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</si>
  <si>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</si>
  <si>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</si>
  <si>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</si>
  <si>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</si>
  <si>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</si>
  <si>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</si>
  <si>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</si>
  <si>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</si>
  <si>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</si>
  <si>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</si>
  <si>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</si>
  <si>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</si>
  <si>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</si>
  <si>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</si>
  <si>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</si>
  <si>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</si>
  <si>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</si>
  <si>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</si>
  <si>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</si>
  <si>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</si>
  <si>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</si>
  <si>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</si>
  <si>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</si>
  <si>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</si>
  <si>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</si>
  <si>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</si>
  <si>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</si>
  <si>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</si>
  <si>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</si>
  <si>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</si>
  <si>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</si>
  <si>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</si>
  <si>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</si>
  <si>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</si>
  <si>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</si>
  <si>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</si>
  <si>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</si>
  <si>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</si>
  <si>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</si>
  <si>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</si>
  <si>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</si>
  <si>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</si>
  <si>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</si>
  <si>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</si>
  <si>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</si>
  <si>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</si>
  <si>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</si>
  <si>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</si>
  <si>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</si>
  <si>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</si>
  <si>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</si>
  <si>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</si>
  <si>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</si>
  <si>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</si>
  <si>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</si>
  <si>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</si>
  <si>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</si>
  <si>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</si>
  <si>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</si>
  <si>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</si>
  <si>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</si>
  <si>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</si>
  <si>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</si>
  <si>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</si>
  <si>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</si>
  <si>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</si>
  <si>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</si>
  <si>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</si>
  <si>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</si>
  <si>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</si>
  <si>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</si>
  <si>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</si>
  <si>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</si>
  <si>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</si>
  <si>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</si>
  <si>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</si>
  <si>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</si>
  <si>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</si>
  <si>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</si>
  <si>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</si>
  <si>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</si>
  <si>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</si>
  <si>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</si>
  <si>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</si>
  <si>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</si>
  <si>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</si>
  <si>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</si>
  <si>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</si>
  <si>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</si>
  <si>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</si>
  <si>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</si>
  <si>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</si>
  <si>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</si>
  <si>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</si>
  <si>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</si>
  <si>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</si>
  <si>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</si>
  <si>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</si>
  <si>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</si>
  <si>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</si>
  <si>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</si>
  <si>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</si>
  <si>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</si>
  <si>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</si>
  <si>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</si>
  <si>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</si>
  <si>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</si>
  <si>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</si>
  <si>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</si>
  <si>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</si>
  <si>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</si>
  <si>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</si>
  <si>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</si>
  <si>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</si>
  <si>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</si>
  <si>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</si>
  <si>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</si>
  <si>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</si>
  <si>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</si>
  <si>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</si>
  <si>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</si>
  <si>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</si>
  <si>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</si>
  <si>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</si>
  <si>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</si>
  <si>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</si>
  <si>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</si>
  <si>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</si>
  <si>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</si>
  <si>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</si>
  <si>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</si>
  <si>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</si>
  <si>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</si>
  <si>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</si>
  <si>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</si>
  <si>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</si>
  <si>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</si>
  <si>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</si>
  <si>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</si>
  <si>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</si>
  <si>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</si>
  <si>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</si>
  <si>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</si>
  <si>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</si>
  <si>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</si>
  <si>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</si>
  <si>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</si>
  <si>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</si>
  <si>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</si>
  <si>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</si>
  <si>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</si>
  <si>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</si>
  <si>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</si>
  <si>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</si>
  <si>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</si>
  <si>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</si>
  <si>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</si>
  <si>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</si>
  <si>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</si>
  <si>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</si>
  <si>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</si>
  <si>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</si>
  <si>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</si>
  <si>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</si>
  <si>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</si>
  <si>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</si>
  <si>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</si>
  <si>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</si>
  <si>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</si>
  <si>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</si>
  <si>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</si>
  <si>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</si>
  <si>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</si>
  <si>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</si>
  <si>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</si>
  <si>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</si>
  <si>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</si>
  <si>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</si>
  <si>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</si>
  <si>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</si>
  <si>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</si>
  <si>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</si>
  <si>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</si>
  <si>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</si>
  <si>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</si>
  <si>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</si>
  <si>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</si>
  <si>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</si>
  <si>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</si>
  <si>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</si>
  <si>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</si>
  <si>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</si>
  <si>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</si>
  <si>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</si>
  <si>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</si>
  <si>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</si>
  <si>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</si>
  <si>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</si>
  <si>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</si>
  <si>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</si>
  <si>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</si>
  <si>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</si>
  <si>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</si>
  <si>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</si>
  <si>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</si>
  <si>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</si>
  <si>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</si>
  <si>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</si>
  <si>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</si>
  <si>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</si>
  <si>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</si>
  <si>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</si>
  <si>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</si>
  <si>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</si>
  <si>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</si>
  <si>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</si>
  <si>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</si>
  <si>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</si>
  <si>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</si>
  <si>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</si>
  <si>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</si>
  <si>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</si>
  <si>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</si>
  <si>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</si>
  <si>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</si>
  <si>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</si>
  <si>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</si>
  <si>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</si>
  <si>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</si>
  <si>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</si>
  <si>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</si>
  <si>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</si>
  <si>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</si>
  <si>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</si>
  <si>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</si>
  <si>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</si>
  <si>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</si>
  <si>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</si>
  <si>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</si>
  <si>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</si>
  <si>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</si>
  <si>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</si>
  <si>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</si>
  <si>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</si>
  <si>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</si>
  <si>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</si>
  <si>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</si>
  <si>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</si>
  <si>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</si>
  <si>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</si>
  <si>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</si>
  <si>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</si>
  <si>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</si>
  <si>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</si>
  <si>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</si>
  <si>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</si>
  <si>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</si>
  <si>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</si>
  <si>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</si>
  <si>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</si>
  <si>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</si>
  <si>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</si>
  <si>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</si>
  <si>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</si>
  <si>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</si>
  <si>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</si>
  <si>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</si>
  <si>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</si>
  <si>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</si>
  <si>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</si>
  <si>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</si>
  <si>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</si>
  <si>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</si>
  <si>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</si>
  <si>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</si>
  <si>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</si>
  <si>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</si>
  <si>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</si>
  <si>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</si>
  <si>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</si>
  <si>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</si>
  <si>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</si>
  <si>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</si>
  <si>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</si>
  <si>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</si>
  <si>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</si>
  <si>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</si>
  <si>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</si>
  <si>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</si>
  <si>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</si>
  <si>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</si>
  <si>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</si>
  <si>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</si>
  <si>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</si>
  <si>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</si>
  <si>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</si>
  <si>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</si>
  <si>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</si>
  <si>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</si>
  <si>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</si>
  <si>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</si>
  <si>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</si>
  <si>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</si>
  <si>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</si>
  <si>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</si>
  <si>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</si>
  <si>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</si>
  <si>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</si>
  <si>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</si>
  <si>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</si>
  <si>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</si>
  <si>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</si>
  <si>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</si>
  <si>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</si>
  <si>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</si>
  <si>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</si>
  <si>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</si>
  <si>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</si>
  <si>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</si>
  <si>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</si>
  <si>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</si>
  <si>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</si>
  <si>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</si>
  <si>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</si>
  <si>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</si>
  <si>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</si>
  <si>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</si>
  <si>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</si>
  <si>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</si>
  <si>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</si>
  <si>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</si>
  <si>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</si>
  <si>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</si>
  <si>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</si>
  <si>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</si>
  <si>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</si>
  <si>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</si>
  <si>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</si>
  <si>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</si>
  <si>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</si>
  <si>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</si>
  <si>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</si>
  <si>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</si>
  <si>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</si>
  <si>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</si>
  <si>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</si>
  <si>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</si>
  <si>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</si>
  <si>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</si>
  <si>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</si>
  <si>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</si>
  <si>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</si>
  <si>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</si>
  <si>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</si>
  <si>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</si>
  <si>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</si>
  <si>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</si>
  <si>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</si>
  <si>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</si>
  <si>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</si>
  <si>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</si>
  <si>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</si>
  <si>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</si>
  <si>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</si>
  <si>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</si>
  <si>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</si>
  <si>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</si>
  <si>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</si>
  <si>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</si>
  <si>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</si>
  <si>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</si>
  <si>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</si>
  <si>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</si>
  <si>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</si>
  <si>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</si>
  <si>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</si>
  <si>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</si>
  <si>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</si>
  <si>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</si>
  <si>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</si>
  <si>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</si>
  <si>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</si>
  <si>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</si>
  <si>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</si>
  <si>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</si>
  <si>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</si>
  <si>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</si>
  <si>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</si>
  <si>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</si>
  <si>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</si>
  <si>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</si>
  <si>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</si>
  <si>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</si>
  <si>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</si>
  <si>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</si>
  <si>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</si>
  <si>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</si>
  <si>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</si>
  <si>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</si>
  <si>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</si>
  <si>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</si>
  <si>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</si>
  <si>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</si>
  <si>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</si>
  <si>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</si>
  <si>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</si>
  <si>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</si>
  <si>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</si>
  <si>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</si>
  <si>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</si>
  <si>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</si>
  <si>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</si>
  <si>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</si>
  <si>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</si>
  <si>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</si>
  <si>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</si>
  <si>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</si>
  <si>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</si>
  <si>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</si>
  <si>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</si>
  <si>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</si>
  <si>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</si>
  <si>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</si>
  <si>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</si>
  <si>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</si>
  <si>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</si>
  <si>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</si>
  <si>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</si>
  <si>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</si>
  <si>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</si>
  <si>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</si>
  <si>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</si>
  <si>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</si>
  <si>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</si>
  <si>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</si>
  <si>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</si>
  <si>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</si>
  <si>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</si>
  <si>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</si>
  <si>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</si>
  <si>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</si>
  <si>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</si>
  <si>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</si>
  <si>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</si>
  <si>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</si>
  <si>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</si>
  <si>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</si>
  <si>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</si>
  <si>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</si>
  <si>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</si>
  <si>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</si>
  <si>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</si>
  <si>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</si>
  <si>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</si>
  <si>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</si>
  <si>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</si>
  <si>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</si>
  <si>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</si>
  <si>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</si>
  <si>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</si>
  <si>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</si>
  <si>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</si>
  <si>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</si>
  <si>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</si>
  <si>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</si>
  <si>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</si>
  <si>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</si>
  <si>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</si>
  <si>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</si>
  <si>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</si>
  <si>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</si>
  <si>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</si>
  <si>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</si>
  <si>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</si>
  <si>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</si>
  <si>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</si>
  <si>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</si>
  <si>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</si>
  <si>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</si>
  <si>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</si>
  <si>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</si>
  <si>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</si>
  <si>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</si>
  <si>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</si>
  <si>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</si>
  <si>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</si>
  <si>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</si>
  <si>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</si>
  <si>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</si>
  <si>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</si>
  <si>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</si>
  <si>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</si>
  <si>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</si>
  <si>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</si>
  <si>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</si>
  <si>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</si>
  <si>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</si>
  <si>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</si>
  <si>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</si>
  <si>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</si>
  <si>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</si>
  <si>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</si>
  <si>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</si>
  <si>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</si>
  <si>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</si>
  <si>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</si>
  <si>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</si>
  <si>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</si>
  <si>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</si>
  <si>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</si>
  <si>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</si>
  <si>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</si>
  <si>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</si>
  <si>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</si>
  <si>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</si>
  <si>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</si>
  <si>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</si>
  <si>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</si>
  <si>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</si>
  <si>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</si>
  <si>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</si>
  <si>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</si>
  <si>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</si>
  <si>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</si>
  <si>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</si>
  <si>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</si>
  <si>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</si>
  <si>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</si>
  <si>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</si>
  <si>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</si>
  <si>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</si>
  <si>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</si>
  <si>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</si>
  <si>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</si>
  <si>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</si>
  <si>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</si>
  <si>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</si>
  <si>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</si>
  <si>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</si>
  <si>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</si>
  <si>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</si>
  <si>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</si>
  <si>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</si>
  <si>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</si>
  <si>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</si>
  <si>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</si>
  <si>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</si>
  <si>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</si>
  <si>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</si>
  <si>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</si>
  <si>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</si>
  <si>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</si>
  <si>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</si>
  <si>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</si>
  <si>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</si>
  <si>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</si>
  <si>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</si>
  <si>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</si>
  <si>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</si>
  <si>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</si>
  <si>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</si>
  <si>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</si>
  <si>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</si>
  <si>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</si>
  <si>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</si>
  <si>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</si>
  <si>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</si>
  <si>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</si>
  <si>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</si>
  <si>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</si>
  <si>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</si>
  <si>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</si>
  <si>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</si>
  <si>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</si>
  <si>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</si>
  <si>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</si>
  <si>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</si>
  <si>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</si>
  <si>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</si>
  <si>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</si>
  <si>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</si>
  <si>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</si>
  <si>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</si>
  <si>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</si>
  <si>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</si>
  <si>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</si>
  <si>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</si>
  <si>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</si>
  <si>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</si>
  <si>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</si>
  <si>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</si>
  <si>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</si>
  <si>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</si>
  <si>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</si>
  <si>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</si>
  <si>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</si>
  <si>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</si>
  <si>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</si>
  <si>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</si>
  <si>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</si>
  <si>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</si>
  <si>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</si>
  <si>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</si>
  <si>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</si>
  <si>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</si>
  <si>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</si>
  <si>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</si>
  <si>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</si>
  <si>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</si>
  <si>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</si>
  <si>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</si>
  <si>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</si>
  <si>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</si>
  <si>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</si>
  <si>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</si>
  <si>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</si>
  <si>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</si>
  <si>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</si>
  <si>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</si>
  <si>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</si>
  <si>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</si>
  <si>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</si>
  <si>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</si>
  <si>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</si>
  <si>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</si>
  <si>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</si>
  <si>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</si>
  <si>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</si>
  <si>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</si>
  <si>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</si>
  <si>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</si>
  <si>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</si>
  <si>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</si>
  <si>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</si>
  <si>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</si>
  <si>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</si>
  <si>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</si>
  <si>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</si>
  <si>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</si>
  <si>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</si>
  <si>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</si>
  <si>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</si>
  <si>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</si>
  <si>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</si>
  <si>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</si>
  <si>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</si>
  <si>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</si>
  <si>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</si>
  <si>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</si>
  <si>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</si>
  <si>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</si>
  <si>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</si>
  <si>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</si>
  <si>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</si>
  <si>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</si>
  <si>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</si>
  <si>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</si>
  <si>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</si>
  <si>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</si>
  <si>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</si>
  <si>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</si>
  <si>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</si>
  <si>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</si>
  <si>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</si>
  <si>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</si>
  <si>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</si>
  <si>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</si>
  <si>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</si>
  <si>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</si>
  <si>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</si>
  <si>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</si>
  <si>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</si>
  <si>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</si>
  <si>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</si>
  <si>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</si>
  <si>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</si>
  <si>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</si>
  <si>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</si>
  <si>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</si>
  <si>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</si>
  <si>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</si>
  <si>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</si>
  <si>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</si>
  <si>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</si>
  <si>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</si>
  <si>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</si>
  <si>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</si>
  <si>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</si>
  <si>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</si>
  <si>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</si>
  <si>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</si>
  <si>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</si>
  <si>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</si>
  <si>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</si>
  <si>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</si>
  <si>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</si>
  <si>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</si>
  <si>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</si>
  <si>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</si>
  <si>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</si>
  <si>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</si>
  <si>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</si>
  <si>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</si>
  <si>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</si>
  <si>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</si>
  <si>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</si>
  <si>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</si>
  <si>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</si>
  <si>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</si>
  <si>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</si>
  <si>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</si>
  <si>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</si>
  <si>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</si>
  <si>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</si>
  <si>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</si>
  <si>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</si>
  <si>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</si>
  <si>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</si>
  <si>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</si>
  <si>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</si>
  <si>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</si>
  <si>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</si>
  <si>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</si>
  <si>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</si>
  <si>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</si>
  <si>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</si>
  <si>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</si>
  <si>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</si>
  <si>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</si>
  <si>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</si>
  <si>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</si>
  <si>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</si>
  <si>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</si>
  <si>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</si>
  <si>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</si>
  <si>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</si>
  <si>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</si>
  <si>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</si>
  <si>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</si>
  <si>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</si>
  <si>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</si>
  <si>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</si>
  <si>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</si>
  <si>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</si>
  <si>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</si>
  <si>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</si>
  <si>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</si>
  <si>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</si>
  <si>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</si>
  <si>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</si>
  <si>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</si>
  <si>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</si>
  <si>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</si>
  <si>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</si>
  <si>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</si>
  <si>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</si>
  <si>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</si>
  <si>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</si>
  <si>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</si>
  <si>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</si>
  <si>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</si>
  <si>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</si>
  <si>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</si>
  <si>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</si>
  <si>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</si>
  <si>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</si>
  <si>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</si>
  <si>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</si>
  <si>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</si>
  <si>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</si>
  <si>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</si>
  <si>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</si>
  <si>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</si>
  <si>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</si>
  <si>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</si>
  <si>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</si>
  <si>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</si>
  <si>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</si>
  <si>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</si>
  <si>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</si>
  <si>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</si>
  <si>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</si>
  <si>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</si>
  <si>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</si>
  <si>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</si>
  <si>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</si>
  <si>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</si>
  <si>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</si>
  <si>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</si>
  <si>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</si>
  <si>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</si>
  <si>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</si>
  <si>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</si>
  <si>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</si>
  <si>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</si>
  <si>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</si>
  <si>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</si>
  <si>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</si>
  <si>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</si>
  <si>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</si>
  <si>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</si>
  <si>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</si>
  <si>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</si>
  <si>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</si>
  <si>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</si>
  <si>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</si>
  <si>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</si>
  <si>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</si>
  <si>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</si>
  <si>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</si>
  <si>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</si>
  <si>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</si>
  <si>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</si>
  <si>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</si>
  <si>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</si>
  <si>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</si>
  <si>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</si>
  <si>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</si>
  <si>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</si>
  <si>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</si>
  <si>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</si>
  <si>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</si>
  <si>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</si>
  <si>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</si>
  <si>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</si>
  <si>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</si>
  <si>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</si>
  <si>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</si>
  <si>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</si>
  <si>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</si>
  <si>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</si>
  <si>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</si>
  <si>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</si>
  <si>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</si>
  <si>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</si>
  <si>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</si>
  <si>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</si>
  <si>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</si>
  <si>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</si>
  <si>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</si>
  <si>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</si>
  <si>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</si>
  <si>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</si>
  <si>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</si>
  <si>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</si>
  <si>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</si>
  <si>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</si>
  <si>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</si>
  <si>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</si>
  <si>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</si>
  <si>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</si>
  <si>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</si>
  <si>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</si>
  <si>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</si>
  <si>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</si>
  <si>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</si>
  <si>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</si>
  <si>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</si>
  <si>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</si>
  <si>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</si>
  <si>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</si>
  <si>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</si>
  <si>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</si>
  <si>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</si>
  <si>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</si>
  <si>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</si>
  <si>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</si>
  <si>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</si>
  <si>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</si>
  <si>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</si>
  <si>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</si>
  <si>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</si>
  <si>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</si>
  <si>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</si>
  <si>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</si>
  <si>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</si>
  <si>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</si>
  <si>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</si>
  <si>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</si>
  <si>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</si>
  <si>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</si>
  <si>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</si>
  <si>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</si>
  <si>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</si>
  <si>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</si>
  <si>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</si>
  <si>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</si>
  <si>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</si>
  <si>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</si>
  <si>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</si>
  <si>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</si>
  <si>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</si>
  <si>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</si>
  <si>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</si>
  <si>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</si>
  <si>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</si>
  <si>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</si>
  <si>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</si>
  <si>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</si>
  <si>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</si>
  <si>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</si>
  <si>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</si>
  <si>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</si>
  <si>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</si>
  <si>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</si>
  <si>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</si>
  <si>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</si>
  <si>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</si>
  <si>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</si>
  <si>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</si>
  <si>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</si>
  <si>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</si>
  <si>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</si>
  <si>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</si>
  <si>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</si>
  <si>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</si>
  <si>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</si>
  <si>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</si>
  <si>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</si>
  <si>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</si>
  <si>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</si>
  <si>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</si>
  <si>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</si>
  <si>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</si>
  <si>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</si>
  <si>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</si>
  <si>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</si>
  <si>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</si>
  <si>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</si>
  <si>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</si>
  <si>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</si>
  <si>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</si>
  <si>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</si>
  <si>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</si>
  <si>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</si>
  <si>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</si>
  <si>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</si>
  <si>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</si>
  <si>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</si>
  <si>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</si>
  <si>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</si>
  <si>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</si>
  <si>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</si>
  <si>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</si>
  <si>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</si>
  <si>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</si>
  <si>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</si>
  <si>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</si>
  <si>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</si>
  <si>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</si>
  <si>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</si>
  <si>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</si>
  <si>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</si>
  <si>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</si>
  <si>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</si>
  <si>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</si>
  <si>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</si>
  <si>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</si>
  <si>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</si>
  <si>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</si>
  <si>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</si>
  <si>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</si>
  <si>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</si>
  <si>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</si>
  <si>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</si>
  <si>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</si>
  <si>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</si>
  <si>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</si>
  <si>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</si>
  <si>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</si>
  <si>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</si>
  <si>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</si>
  <si>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</si>
  <si>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</si>
  <si>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</si>
  <si>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</si>
  <si>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</si>
  <si>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</si>
  <si>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</si>
  <si>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</si>
  <si>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</si>
  <si>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</si>
  <si>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</si>
  <si>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</si>
  <si>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</si>
  <si>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</si>
  <si>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</si>
  <si>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</si>
  <si>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</si>
  <si>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</si>
  <si>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</si>
  <si>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</si>
  <si>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</si>
  <si>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</si>
  <si>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</si>
  <si>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</si>
  <si>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</si>
  <si>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</si>
  <si>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</si>
  <si>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</si>
  <si>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</si>
  <si>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</si>
  <si>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</si>
  <si>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</si>
  <si>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</si>
  <si>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</si>
  <si>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</si>
  <si>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</si>
  <si>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</si>
  <si>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</si>
  <si>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</si>
  <si>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</si>
  <si>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</si>
  <si>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</si>
  <si>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</si>
  <si>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</si>
  <si>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</si>
  <si>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</si>
  <si>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</si>
  <si>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</si>
  <si>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</si>
  <si>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</si>
  <si>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</si>
  <si>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</si>
  <si>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</si>
  <si>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</si>
  <si>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</si>
  <si>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</si>
  <si>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</si>
  <si>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</si>
  <si>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</si>
  <si>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</si>
  <si>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</si>
  <si>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</si>
  <si>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</si>
  <si>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</si>
  <si>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</si>
  <si>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</si>
  <si>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</si>
  <si>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</si>
  <si>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</si>
  <si>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</si>
  <si>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</si>
  <si>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</si>
  <si>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</si>
  <si>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</si>
  <si>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</si>
  <si>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</si>
  <si>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</si>
  <si>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</si>
  <si>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</si>
  <si>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</si>
  <si>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</si>
  <si>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</si>
  <si>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</si>
  <si>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</si>
  <si>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</si>
  <si>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</si>
  <si>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</si>
  <si>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</si>
  <si>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</si>
  <si>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</si>
  <si>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</si>
  <si>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</si>
  <si>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</si>
  <si>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</si>
  <si>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</si>
  <si>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</si>
  <si>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</si>
  <si>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</si>
  <si>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</si>
  <si>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</si>
  <si>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</si>
  <si>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</si>
  <si>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</si>
  <si>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</si>
  <si>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</si>
  <si>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</si>
  <si>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</si>
  <si>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</si>
  <si>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</si>
  <si>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</si>
  <si>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</si>
  <si>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</si>
  <si>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</si>
  <si>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</si>
  <si>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</si>
  <si>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</si>
  <si>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</si>
  <si>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</si>
  <si>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</si>
  <si>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</si>
  <si>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</si>
  <si>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</si>
  <si>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</si>
  <si>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</si>
  <si>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</si>
  <si>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</si>
  <si>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</si>
  <si>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</si>
  <si>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</si>
  <si>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</si>
  <si>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</si>
  <si>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</si>
  <si>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</si>
  <si>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</si>
  <si>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</si>
  <si>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</si>
  <si>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</si>
  <si>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</si>
  <si>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</si>
  <si>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</si>
  <si>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</si>
  <si>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</si>
  <si>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</si>
  <si>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</si>
  <si>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</si>
  <si>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</si>
  <si>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</si>
  <si>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</si>
  <si>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</si>
  <si>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</si>
  <si>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</si>
  <si>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</si>
  <si>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</si>
  <si>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</si>
  <si>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</si>
  <si>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</si>
  <si>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</si>
  <si>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</si>
  <si>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</si>
  <si>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</si>
  <si>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</si>
  <si>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</si>
  <si>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</si>
  <si>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</si>
  <si>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</si>
  <si>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</si>
  <si>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</si>
  <si>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</si>
  <si>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</si>
  <si>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</si>
  <si>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</si>
  <si>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</si>
  <si>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</si>
  <si>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</si>
  <si>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</si>
  <si>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</si>
  <si>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</si>
  <si>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</si>
  <si>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</si>
  <si>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</si>
  <si>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</si>
  <si>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</si>
  <si>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</si>
  <si>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</si>
  <si>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</si>
  <si>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</si>
  <si>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</si>
  <si>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</si>
  <si>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</si>
  <si>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</si>
  <si>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</si>
  <si>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</si>
  <si>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</si>
  <si>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</si>
  <si>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</si>
  <si>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</si>
  <si>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</si>
  <si>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</si>
  <si>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</si>
  <si>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</si>
  <si>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</si>
  <si>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</si>
  <si>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</si>
  <si>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</si>
  <si>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</si>
  <si>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</si>
  <si>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</si>
  <si>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</si>
  <si>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</si>
  <si>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</si>
  <si>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</si>
  <si>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</si>
  <si>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</si>
  <si>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</si>
  <si>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</si>
  <si>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</si>
  <si>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</si>
  <si>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</si>
  <si>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</si>
  <si>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</si>
  <si>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</si>
  <si>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</si>
  <si>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</si>
  <si>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</si>
  <si>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</si>
  <si>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</si>
  <si>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</si>
  <si>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</si>
  <si>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</si>
  <si>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</si>
  <si>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</si>
  <si>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</si>
  <si>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</si>
  <si>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</si>
  <si>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</si>
  <si>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</si>
  <si>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</si>
  <si>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</si>
  <si>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</si>
  <si>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</si>
  <si>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</si>
  <si>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</si>
  <si>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</si>
  <si>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</si>
  <si>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</si>
  <si>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</si>
  <si>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</si>
  <si>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</si>
  <si>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</si>
  <si>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</si>
  <si>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</si>
  <si>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</si>
  <si>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</si>
  <si>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</si>
  <si>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</si>
  <si>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</si>
  <si>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</si>
  <si>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</si>
  <si>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</si>
  <si>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</si>
  <si>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</si>
  <si>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</si>
  <si>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</si>
  <si>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</si>
  <si>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</si>
  <si>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</si>
  <si>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</si>
  <si>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</si>
  <si>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</si>
  <si>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</si>
  <si>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</si>
  <si>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</si>
  <si>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</si>
  <si>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</si>
  <si>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</si>
  <si>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</si>
  <si>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</si>
  <si>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</si>
  <si>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</si>
  <si>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</si>
  <si>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</si>
  <si>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</si>
  <si>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</si>
  <si>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</si>
  <si>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</si>
  <si>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</si>
  <si>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</si>
  <si>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</si>
  <si>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</si>
  <si>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</si>
  <si>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</si>
  <si>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</si>
  <si>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</si>
  <si>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</si>
  <si>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</si>
  <si>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</si>
  <si>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</si>
  <si>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</si>
  <si>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</si>
  <si>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</si>
  <si>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</si>
  <si>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</si>
  <si>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</si>
  <si>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</si>
  <si>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</si>
  <si>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</si>
  <si>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</si>
  <si>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</si>
  <si>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</si>
  <si>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</si>
  <si>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</si>
  <si>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</si>
  <si>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</si>
  <si>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</si>
  <si>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</si>
  <si>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</si>
  <si>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</si>
  <si>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</si>
  <si>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</si>
  <si>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</si>
  <si>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</si>
  <si>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</si>
  <si>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</si>
  <si>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</si>
  <si>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</si>
  <si>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</si>
  <si>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</si>
  <si>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</si>
  <si>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</si>
  <si>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</si>
  <si>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</si>
  <si>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</si>
  <si>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</si>
  <si>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</si>
  <si>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</si>
  <si>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</si>
  <si>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</si>
  <si>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</si>
  <si>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</si>
  <si>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</si>
  <si>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</si>
  <si>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</si>
  <si>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</si>
  <si>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</si>
  <si>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</si>
  <si>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</si>
  <si>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</si>
  <si>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</si>
  <si>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</si>
  <si>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</si>
  <si>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</si>
  <si>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</si>
  <si>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</si>
  <si>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</si>
  <si>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</si>
  <si>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</si>
  <si>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</si>
  <si>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</si>
  <si>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</si>
  <si>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</si>
  <si>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</si>
  <si>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</si>
  <si>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</si>
  <si>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</si>
  <si>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</si>
  <si>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</si>
  <si>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</si>
  <si>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</si>
  <si>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</si>
  <si>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</si>
  <si>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</si>
  <si>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</si>
  <si>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</si>
  <si>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</si>
  <si>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</si>
  <si>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</si>
  <si>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</si>
  <si>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</si>
  <si>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</si>
  <si>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</si>
  <si>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</si>
  <si>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</si>
  <si>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</si>
  <si>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</si>
  <si>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</si>
  <si>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</si>
  <si>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</si>
  <si>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</si>
  <si>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</si>
  <si>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</si>
  <si>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</si>
  <si>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</si>
  <si>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</si>
  <si>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</si>
  <si>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</si>
  <si>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</si>
  <si>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</si>
  <si>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</si>
  <si>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</si>
  <si>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</si>
  <si>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</si>
  <si>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</si>
  <si>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</si>
  <si>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</si>
  <si>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</si>
  <si>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</si>
  <si>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</si>
  <si>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</si>
  <si>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</si>
  <si>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</si>
  <si>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</si>
  <si>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</si>
  <si>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</si>
  <si>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</si>
  <si>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</si>
  <si>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</si>
  <si>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</si>
  <si>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</si>
  <si>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</si>
  <si>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</si>
  <si>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</si>
  <si>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</si>
  <si>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</si>
  <si>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</si>
  <si>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</si>
  <si>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</si>
  <si>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</si>
  <si>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</si>
  <si>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</si>
  <si>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</si>
  <si>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</si>
  <si>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</si>
  <si>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</si>
  <si>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</si>
  <si>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</si>
  <si>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</si>
  <si>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</si>
  <si>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</si>
  <si>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</si>
  <si>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</si>
  <si>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</si>
  <si>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</si>
  <si>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</si>
  <si>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</si>
  <si>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</si>
  <si>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</si>
  <si>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</si>
  <si>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</si>
  <si>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</si>
  <si>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</si>
  <si>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</si>
  <si>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</si>
  <si>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</si>
  <si>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</si>
  <si>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</si>
  <si>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</si>
  <si>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</si>
  <si>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</si>
  <si>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</si>
  <si>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</si>
  <si>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</si>
  <si>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</si>
  <si>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</si>
  <si>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</si>
  <si>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</si>
  <si>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</si>
  <si>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</si>
  <si>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</si>
  <si>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</si>
  <si>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</si>
  <si>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</si>
  <si>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</si>
  <si>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</si>
  <si>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</si>
  <si>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</si>
  <si>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</si>
  <si>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</si>
  <si>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</si>
  <si>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</si>
  <si>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</si>
  <si>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</si>
  <si>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</si>
  <si>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</si>
  <si>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</si>
  <si>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</si>
  <si>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</si>
  <si>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</si>
  <si>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</si>
  <si>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</si>
  <si>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</si>
  <si>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</si>
  <si>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</si>
  <si>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</si>
  <si>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</si>
  <si>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</si>
  <si>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</si>
  <si>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</si>
  <si>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</si>
  <si>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</si>
  <si>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</si>
  <si>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</si>
  <si>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</si>
  <si>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</si>
  <si>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</si>
  <si>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</si>
  <si>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</si>
  <si>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</si>
  <si>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</si>
  <si>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</si>
  <si>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</si>
  <si>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</si>
  <si>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</si>
  <si>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</si>
  <si>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</si>
  <si>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</si>
  <si>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</si>
  <si>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</si>
  <si>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</si>
  <si>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</si>
  <si>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</si>
  <si>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</si>
  <si>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</si>
  <si>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</si>
  <si>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</si>
  <si>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</si>
  <si>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</si>
  <si>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</si>
  <si>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</si>
  <si>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</si>
  <si>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</si>
  <si>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</si>
  <si>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</si>
  <si>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</si>
  <si>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</si>
  <si>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</si>
  <si>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</si>
  <si>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</si>
  <si>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</si>
  <si>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</si>
  <si>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</si>
  <si>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</si>
  <si>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</si>
  <si>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</si>
  <si>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</si>
  <si>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</si>
  <si>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</si>
  <si>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</si>
  <si>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</si>
  <si>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</si>
  <si>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</si>
  <si>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</si>
  <si>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</si>
  <si>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</si>
  <si>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</si>
  <si>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</si>
  <si>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</si>
  <si>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</si>
  <si>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</si>
  <si>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</si>
  <si>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</si>
  <si>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</si>
  <si>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</si>
  <si>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</si>
  <si>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</si>
  <si>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</si>
  <si>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</si>
  <si>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</si>
  <si>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</si>
  <si>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</si>
  <si>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</si>
  <si>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</si>
  <si>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</si>
  <si>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</si>
  <si>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</si>
  <si>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</si>
  <si>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</si>
  <si>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</si>
  <si>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</si>
  <si>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</si>
  <si>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</si>
  <si>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</si>
  <si>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</si>
  <si>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</si>
  <si>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</si>
  <si>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</si>
  <si>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</si>
  <si>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</si>
  <si>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</si>
  <si>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</si>
  <si>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</si>
  <si>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</si>
  <si>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</si>
  <si>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</si>
  <si>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</si>
  <si>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</si>
  <si>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</si>
  <si>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</si>
  <si>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</si>
  <si>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</si>
  <si>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</si>
  <si>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</si>
  <si>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</si>
  <si>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</si>
  <si>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</si>
  <si>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</si>
  <si>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</si>
  <si>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</si>
  <si>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</si>
  <si>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</si>
  <si>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</si>
  <si>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</si>
  <si>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</si>
  <si>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</si>
  <si>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</si>
  <si>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</si>
  <si>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</si>
  <si>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</si>
  <si>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</si>
  <si>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</si>
  <si>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</si>
  <si>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</si>
  <si>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</si>
  <si>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</si>
  <si>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</si>
  <si>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</si>
  <si>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</si>
  <si>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</si>
  <si>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</si>
  <si>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</si>
  <si>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</si>
  <si>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</si>
  <si>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</si>
  <si>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</si>
  <si>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</si>
  <si>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</si>
  <si>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</si>
  <si>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</si>
  <si>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</si>
  <si>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</si>
  <si>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</si>
  <si>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</si>
  <si>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</si>
  <si>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</si>
  <si>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</si>
  <si>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</si>
  <si>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</si>
  <si>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</si>
  <si>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</si>
  <si>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</si>
  <si>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</si>
  <si>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</si>
  <si>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</si>
  <si>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</si>
  <si>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</si>
  <si>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</si>
  <si>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</si>
  <si>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</si>
  <si>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</si>
  <si>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</si>
  <si>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</si>
  <si>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</si>
  <si>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</si>
  <si>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</si>
  <si>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</si>
  <si>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</si>
  <si>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</si>
  <si>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</si>
  <si>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</si>
  <si>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</si>
  <si>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</si>
  <si>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</si>
  <si>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</si>
  <si>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</si>
  <si>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</si>
  <si>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</si>
  <si>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</si>
  <si>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</si>
  <si>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</si>
  <si>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</si>
  <si>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</si>
  <si>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</si>
  <si>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</si>
  <si>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</si>
  <si>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</si>
  <si>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</si>
  <si>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</si>
  <si>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</si>
  <si>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</si>
  <si>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</si>
  <si>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</si>
  <si>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</si>
  <si>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</si>
  <si>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</si>
  <si>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</si>
  <si>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</si>
  <si>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</si>
  <si>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</si>
  <si>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</si>
  <si>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</si>
  <si>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</si>
  <si>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</si>
  <si>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</si>
  <si>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</si>
  <si>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</si>
  <si>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</si>
  <si>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</si>
  <si>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</si>
  <si>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</si>
  <si>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</si>
  <si>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</si>
  <si>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</si>
  <si>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</si>
  <si>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</si>
  <si>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</si>
  <si>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</si>
  <si>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</si>
  <si>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</si>
  <si>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</si>
  <si>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</si>
  <si>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</si>
  <si>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</si>
  <si>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</si>
  <si>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</si>
  <si>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</si>
  <si>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</si>
  <si>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</si>
  <si>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</si>
  <si>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</si>
  <si>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</si>
  <si>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</si>
  <si>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</si>
  <si>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</si>
  <si>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</si>
  <si>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</si>
  <si>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</si>
  <si>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</si>
  <si>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</si>
  <si>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</si>
  <si>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</si>
  <si>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</si>
  <si>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</si>
  <si>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</si>
  <si>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</si>
  <si>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</si>
  <si>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</si>
  <si>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</si>
  <si>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</si>
  <si>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</si>
  <si>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</si>
  <si>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</si>
  <si>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</si>
  <si>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</si>
  <si>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</si>
  <si>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</si>
  <si>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</si>
  <si>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</si>
  <si>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</si>
  <si>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</si>
  <si>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</si>
  <si>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</si>
  <si>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</si>
  <si>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</si>
  <si>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</si>
  <si>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</si>
  <si>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</si>
  <si>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</si>
  <si>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</si>
  <si>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</si>
  <si>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</si>
  <si>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</si>
  <si>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</si>
  <si>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</si>
  <si>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</si>
  <si>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</si>
  <si>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</si>
  <si>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</si>
  <si>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</si>
  <si>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</si>
  <si>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</si>
  <si>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</si>
  <si>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</si>
  <si>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</si>
  <si>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</si>
  <si>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</si>
  <si>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</si>
  <si>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</si>
  <si>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</si>
  <si>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</si>
  <si>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</si>
  <si>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</si>
  <si>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</si>
  <si>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</si>
  <si>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</si>
  <si>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</si>
  <si>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</si>
  <si>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</si>
  <si>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</si>
  <si>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</si>
  <si>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</si>
  <si>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</si>
  <si>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</si>
  <si>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</si>
  <si>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</si>
  <si>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</si>
  <si>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</si>
  <si>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</si>
  <si>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</si>
  <si>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</si>
  <si>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</si>
  <si>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</si>
  <si>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</si>
  <si>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</si>
  <si>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</si>
  <si>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</si>
  <si>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</si>
  <si>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</si>
  <si>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</si>
  <si>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</si>
  <si>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</si>
  <si>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</si>
  <si>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</si>
  <si>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</si>
  <si>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</si>
  <si>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</si>
  <si>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</si>
  <si>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</si>
  <si>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</si>
  <si>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</si>
  <si>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</si>
  <si>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</si>
  <si>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</si>
  <si>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</si>
  <si>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</si>
  <si>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</si>
  <si>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</si>
  <si>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</si>
  <si>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</si>
  <si>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</si>
  <si>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</si>
  <si>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</si>
  <si>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</si>
  <si>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</si>
  <si>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</si>
  <si>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</si>
  <si>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</si>
  <si>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</si>
  <si>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</si>
  <si>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</si>
  <si>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</si>
  <si>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</si>
  <si>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</si>
  <si>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</si>
  <si>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</si>
  <si>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</si>
  <si>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</si>
  <si>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</si>
  <si>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</si>
  <si>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</si>
  <si>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</si>
  <si>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</si>
  <si>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</si>
  <si>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</si>
  <si>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</si>
  <si>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</si>
  <si>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</si>
  <si>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</si>
  <si>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</si>
  <si>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</si>
  <si>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</si>
  <si>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</si>
  <si>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</si>
  <si>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</si>
  <si>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</si>
  <si>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</si>
  <si>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</si>
  <si>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</si>
  <si>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</si>
  <si>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</si>
  <si>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</si>
  <si>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</si>
  <si>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</si>
  <si>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</si>
  <si>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</si>
  <si>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</si>
  <si>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</si>
  <si>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</si>
  <si>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</si>
  <si>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</si>
  <si>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</si>
  <si>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</si>
  <si>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</si>
  <si>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</si>
  <si>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</si>
  <si>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</si>
  <si>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</si>
  <si>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</si>
  <si>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</si>
  <si>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</si>
  <si>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</si>
  <si>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</si>
  <si>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</si>
  <si>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</si>
  <si>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</si>
  <si>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</si>
  <si>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</si>
  <si>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</si>
  <si>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</si>
  <si>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</si>
  <si>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</si>
  <si>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</si>
  <si>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</si>
  <si>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</si>
  <si>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</si>
  <si>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</si>
  <si>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</si>
  <si>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</si>
  <si>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</si>
  <si>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</si>
  <si>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</si>
  <si>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</si>
  <si>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</si>
  <si>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</si>
  <si>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</si>
  <si>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</si>
  <si>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</si>
  <si>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</si>
  <si>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</si>
  <si>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</si>
  <si>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</si>
  <si>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</si>
  <si>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</si>
  <si>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</si>
  <si>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</si>
  <si>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</si>
  <si>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</si>
  <si>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</si>
  <si>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</si>
  <si>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</si>
  <si>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</si>
  <si>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</si>
  <si>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</si>
  <si>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</si>
  <si>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</si>
  <si>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</si>
  <si>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</si>
  <si>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</si>
  <si>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</si>
  <si>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</si>
  <si>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</si>
  <si>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</si>
  <si>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</si>
  <si>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</si>
  <si>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</si>
  <si>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</si>
  <si>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</si>
  <si>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</si>
  <si>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</si>
  <si>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</si>
  <si>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</si>
  <si>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</si>
  <si>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</si>
  <si>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</si>
  <si>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</si>
  <si>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</si>
  <si>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</si>
  <si>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</si>
  <si>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</si>
  <si>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</si>
  <si>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</si>
  <si>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</si>
  <si>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</si>
  <si>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</si>
  <si>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</si>
  <si>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</si>
  <si>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</si>
  <si>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</si>
  <si>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</si>
  <si>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</si>
  <si>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</si>
  <si>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</si>
  <si>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</si>
  <si>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</si>
  <si>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</si>
  <si>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</si>
  <si>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</si>
  <si>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</si>
  <si>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</si>
  <si>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</si>
  <si>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</si>
  <si>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</si>
  <si>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</si>
  <si>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</si>
  <si>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</si>
  <si>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</si>
  <si>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</si>
  <si>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</si>
  <si>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</si>
  <si>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</si>
  <si>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</si>
  <si>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</si>
  <si>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</si>
  <si>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</si>
  <si>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</si>
  <si>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</si>
  <si>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</si>
  <si>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</si>
  <si>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</si>
  <si>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</si>
  <si>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</si>
  <si>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</si>
  <si>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</si>
  <si>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</si>
  <si>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</si>
  <si>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</si>
  <si>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</si>
  <si>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</si>
  <si>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</si>
  <si>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</si>
  <si>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</si>
  <si>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</si>
  <si>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</si>
  <si>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</si>
  <si>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</si>
  <si>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</si>
  <si>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</si>
  <si>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</si>
  <si>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</si>
  <si>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</si>
  <si>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</si>
  <si>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</si>
  <si>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</si>
  <si>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</si>
  <si>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</si>
  <si>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</si>
  <si>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</si>
  <si>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</si>
  <si>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</si>
  <si>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</si>
  <si>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</si>
  <si>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</si>
  <si>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</si>
  <si>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</si>
  <si>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</si>
  <si>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</si>
  <si>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</si>
  <si>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</si>
  <si>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</si>
  <si>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</si>
  <si>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</si>
  <si>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</si>
  <si>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</si>
  <si>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</si>
  <si>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</si>
  <si>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</si>
  <si>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</si>
  <si>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</si>
  <si>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</si>
  <si>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</si>
  <si>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</si>
  <si>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</si>
  <si>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</si>
  <si>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</si>
  <si>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</si>
  <si>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</si>
  <si>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</si>
  <si>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</si>
  <si>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</si>
  <si>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</si>
  <si>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</si>
  <si>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</si>
  <si>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</si>
  <si>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</si>
  <si>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</si>
  <si>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</si>
  <si>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</si>
  <si>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</si>
  <si>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</si>
  <si>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</si>
  <si>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</si>
  <si>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</si>
  <si>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</si>
  <si>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</si>
  <si>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</si>
  <si>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</si>
  <si>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</si>
  <si>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</si>
  <si>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</si>
  <si>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</si>
  <si>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</si>
  <si>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at site connected PG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</si>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</sst>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285.69561018518289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5.200297569441318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45948.64403599537</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45948.64403599537</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45948.64403599537</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45948.64403599537</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45948.64403599537</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45948.64403599537</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45948.64403599537</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45948.64403599537</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45948.64403599537</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45948.64403599537</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45948.64403599537</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45948.64403599537</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45948.64403599537</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45948.64403599537</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45948.64403599537</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45948.64403599537</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45948.64403599537</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45948.64403599537</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45948.64403599537</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45948.64403599537</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45948.64403599537</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45948.64403599537</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45948.64403599537</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45948.64403599537</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45948.64403599537</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45948.64403599537</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45948.64403599537</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45948.64403599537</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45948.64403599537</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45948.64403599537</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45948.64403599537</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45948.64403599537</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45948.64403599537</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45948.64403599537</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45948.64403599537</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45948.64403599537</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45948.64403599537</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45948.64403599537</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45948.64403599537</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45948.64403599537</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45948.64403599537</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45948.64403599537</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45948.64403599537</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45948.64403599537</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45948.64403599537</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45948.64403599537</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45948.64403599537</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45948.64403599537</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45948.64403599537</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45948.64403599537</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45948.64403599537</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45948.64403599537</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45948.64403599537</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45948.64403599537</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45948.64403599537</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45948.64403599537</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45948.64403599537</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45948.64403599537</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45948.64403599537</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45948.64403599537</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45948.64403599537</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45948.64403599537</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45948.64403599537</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45948.64403599537</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45948.64403599537</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45948.64403599537</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45948.64403599537</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45948.64403599537</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45948.64403599537</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45948.64403599537</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45948.64403599537</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45948.64403599537</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45948.64403599537</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45948.64403599537</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45948.64403599537</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45948.64403599537</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45948.64403599537</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45948.64403599537</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45948.64403599537</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45948.64403599537</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45948.64403599537</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45948.64403599537</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45948.64403599537</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45948.64403599537</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45948.64403599537</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45948.64403599537</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45948.64403599537</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45948.64403599537</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45948.64403599537</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45948.64403599537</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45948.64403599537</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45948.64403599537</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45948.64403599537</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45948.64403599537</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45948.64403599537</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45948.64403599537</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45948.64403599537</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45948.64403599537</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45948.64403599537</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45948.64403599537</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45948.64403599537</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45948.64403599537</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45948.64403599537</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45948.64403599537</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45948.64403599537</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45948.64403599537</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45948.64403599537</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45948.64403599537</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141.91695277777762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123.64419814814755</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4.1482606481440598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6.955694444332039E-2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45948.644036111109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45948.644036111109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45948.644036111109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45948.644036111109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45948.644036111109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45948.644036111109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45948.644036111109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45948.644036111109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45948.644036111109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45948.644036111109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45948.644036111109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45948.644036111109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45948.644036111109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45948.644036111109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45948.644036111109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45948.644036111109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45948.644036111109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45948.644036111109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45948.644036111109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45948.644036111109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45948.644036111109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45948.644036111109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45948.644036111109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45948.644036111109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45948.644036111109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45948.644036111109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45948.644036111109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45948.644036111109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45948.644036111109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45948.644036111109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45948.644036111109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45948.644036111109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45948.644036111109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45948.644036111109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45948.644036111109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45948.644036111109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45948.644036111109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45948.644036111109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45948.644036111109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45948.644036111109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45948.644036111109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45948.644036111109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45948.644036111109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45948.644036111109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45948.644036111109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45948.644036111109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45948.644036111109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45948.644036111109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45948.644036111109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45948.644036111109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45948.644036111109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45948.644036111109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45948.644036111109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45948.644036111109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45948.644036111109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45948.644036111109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45948.644036111109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45948.644036111109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45948.644036111109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45948.644036111109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45948.644036111109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45948.644036111109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45948.644036111109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45948.644036111109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45948.644036111109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45948.644036111109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45948.644036111109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45948.644036111109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45948.644036111109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45948.644036111109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45948.644036111109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45948.644036111109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45948.644036111109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45948.644036111109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45948.644036111109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45948.644036111109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45948.644036111109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45948.644036111109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45948.644036111109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45948.644036111109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45948.644036111109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45948.644036111109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45948.644036111109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45948.644036111109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45948.644036111109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45948.644036111109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45948.644036111109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45948.644036111109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45948.644036111109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45948.644036111109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45948.644036111109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45948.644036111109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45948.644036111109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45948.644036111109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45948.644036111109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K12" sqref="K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64" t="s">
        <v>38964</v>
      </c>
      <c r="F2" s="22">
        <v>45948.561388888891</v>
      </c>
      <c r="G2" s="21">
        <f t="shared" ref="G2:G49" ca="1" si="0">IFERROR(NOW()-F2,"-")</f>
        <v>8.2647222217929084E-2</v>
      </c>
      <c r="H2" s="22">
        <v>45948.554224537038</v>
      </c>
      <c r="I2" s="19" t="str">
        <f>IFERROR(VLOOKUP(D2,DB!A:F,6,0),"")</f>
        <v>SCECO</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45948.644036111109</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45948.644036111109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45948.644036111109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45948.644036111109</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45948.644036111109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45948.644036111109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45948.644036111109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45948.644036111109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45948.644036111109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45948.644036111109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45948.644036111109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45948.644036111109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45948.644036111109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45948.644036111109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45948.644036111109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45948.644036111109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45948.644036111109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45948.644036111109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45948.644036111109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45948.644036111109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45948.644036111109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45948.644036111109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45948.644036111109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45948.644036111109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45948.644036111109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45948.644036111109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45948.644036111109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45948.644036111109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45948.644036111109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45948.644036111109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45948.644036111109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45948.644036111109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45948.644036111109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45948.644036111109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45948.644036111109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45948.644036111109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45948.644036111109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45948.644036111109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45948.644036111109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45948.644036111109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45948.644036111109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45948.644036111109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45948.644036111109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45948.644036111109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45948.644036111109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45948.644036111109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45948.644036111109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45948.644036111109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45948.644036111109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45948.644036111109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45948.644036111109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45948.644036111109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45948.644036111109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45948.644036111109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45948.644036111109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45948.644036111109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45948.644036111109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45948.644036111109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45948.644036111109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45948.644036111109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45948.644036111109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45948.644036111109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45948.644036111109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45948.644036111109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45948.644036111109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45948.644036111109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45948.644036111109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45948.644036111109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45948.644036111109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45948.644036111109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45948.644036111109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45948.644036111109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45948.644036111109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45948.644036111109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45948.644036111109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45948.644036111109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45948.644036111109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45948.644036111109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45948.644036111109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45948.644036111109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45948.644036111109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45948.644036111109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45948.644036111109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45948.644036111109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45948.644036111109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45948.644036111109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45948.644036111109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45948.644036111109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45948.644036111109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45948.644036111109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45948.644036111109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45948.644036111109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45948.644036111109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45948.644036111109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45948.644036111109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45948.644036111109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45948.644036111109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45948.644036111109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45948.644036111109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45948.644036111109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45948.644036111109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45948.644036111109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45948.644036111109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45948.644036111109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45948.644036111109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45948.644036111109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45948.644036111109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45948.644036111109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45948.644036111109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45948.644036111109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45948.644036111109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45948.644036111109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45948.644036111109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45948.644036111109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45948.644036111109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45948.644036111109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45948.644036111109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45948.644036111109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45948.644036111109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45948.644036111109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45948.644036111109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45948.644036111109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45948.644036111109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45948.644036111109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45948.644036111109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45948.644036111109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45948.644036111109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45948.644036111109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45948.644036111109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45948.644036111109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45948.644036111109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45948.644036111109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45948.644036111109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45948.644036111109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45948.644036111109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45948.644036111109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45948.644036111109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45948.644036111109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45948.644036111109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45948.644036111109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45948.644036111109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45948.644036111109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45948.644036111109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45948.644036111109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45948.644036111109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45948.644036111109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45948.644036111109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45948.644036111109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45948.644036111109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45948.644036111109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45948.644036111109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45948.644036111109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45948.644036111109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45948.644036111109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45948.644036111109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45948.644036111109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45948.644036111109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45948.644036111109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45948.644036111109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45948.644036111109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45948.644036111109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45948.644036111109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45948.644036111109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45948.644036111109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45948.644036111109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45948.644036111109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45948.644036111109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45948.644036111109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45948.644036111109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45948.644036111109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45948.644036111109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45948.644036111109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45948.644036111109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45948.644036111109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45948.644036111109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45948.644036111109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45948.644036111109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45948.644036111109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45948.644036111109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45948.644036111109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45948.644036111109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45948.644036111109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45948.644036111109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45948.644036111109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45948.644036111109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45948.644036111109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45948.644036111109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45948.644036111109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45948.644036111109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45948.644036111109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45948.644036111109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45948.644036111109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45948.644036111109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45948.644036111109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45948.644036111109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45948.644036111109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45948.644036111109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45948.644036111109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45948.644036111109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45948.644036111109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45948.644036111109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45948.644036111109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45948.644036111109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45948.644036111109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45948.644036111109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45948.644036111109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45948.644036111109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45948.644036111109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45948.644036111109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45948.644036111109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45948.644036111109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45948.644036111109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45948.644036111109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45948.644036111109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45948.644036111109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45948.644036111109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45948.644036111109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45948.644036111109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45948.644036111109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45948.644036111109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45948.644036111109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45948.644036111109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45948.644036111109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45948.644036111109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45948.644036111109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45948.644036111109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45948.644036111109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45948.644036111109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45948.644036111109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45948.644036111109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45948.644036111109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45948.644036111109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45948.644036111109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45948.644036111109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45948.644036111109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45948.644036111109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45948.644036111109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45948.644036111109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45948.644036111109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45948.644036111109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45948.644036111109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45948.644036111109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45948.644036111109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45948.644036111109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45948.644036111109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45948.644036111109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45948.644036111109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45948.644036111109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45948.644036111109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45948.644036111109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45948.644036111109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45948.644036111109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45948.644036111109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45948.644036111109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45948.644036111109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45948.644036111109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45948.644036111109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45948.644036111109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45948.644036111109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45948.644036111109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45948.644036111109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45948.644036111109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45948.644036111109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45948.644036111109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45948.644036111109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45948.644036111109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45948.644036111109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45948.644036111109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45948.644036111109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45948.644036111109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45948.644036111109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45948.644036111109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45948.644036111109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45948.644036111109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45948.644036111109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45948.644036111109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45948.644036111109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45948.644036111109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45948.644036111109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45948.644036111109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45948.644036111109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45948.644036111109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45948.644036111109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45948.644036111109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45948.644036111109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45948.644036111109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45948.644036111109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45948.644036111109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45948.644036111109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45948.644036111109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45948.644036111109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45948.644036111109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45948.644036111109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45948.644036111109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45948.644036111109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45948.644036111109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45948.644036111109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45948.644036111109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45948.644036111109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45948.644036111109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45948.644036111109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45948.644036111109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45948.644036111109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45948.644036111109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45948.644036111109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45948.644036111109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45948.644036111109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45948.644036111109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45948.644036111109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45948.644036111109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45948.644036111109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45948.644036111109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45948.644036111109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45948.644036111109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45948.644036111109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45948.644036111109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45948.644036111109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45948.644036111109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45948.644036111109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45948.644036111109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45948.644036111109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45948.644036111109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45948.644036111109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45948.644036111109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45948.644036111109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45948.644036111109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45948.644036111109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45948.644036111109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45948.644036111109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45948.644036111109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45948.644036111109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45948.644036111109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45948.644036111109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45948.644036111109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45948.644036111109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45948.644036111109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45948.644036111109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45948.644036111109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45948.644036111109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45948.644036111109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45948.644036111109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45948.644036111109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45948.644036111109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45948.644036111109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45948.644036111109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45948.644036111109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45948.644036111109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45948.644036111109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45948.644036111109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45948.644036111109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45948.644036111109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45948.644036111109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45948.644036111109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45948.644036111109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45948.644036111109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45948.644036111109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45948.644036111109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45948.644036111109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45948.644036111109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45948.644036111109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45948.644036111109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45948.644036111109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45948.644036111109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45948.644036111109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45948.644036111109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45948.644036111109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45948.644036111109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45948.644036111109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45948.644036111109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45948.644036111109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45948.644036111109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45948.644036111109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45948.644036111109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45948.644036111109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45948.644036111109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45948.644036111109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45948.644036111109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45948.644036111109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45948.644036111109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45948.644036111109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45948.644036111109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45948.644036111109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45948.644036111109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45948.644036111109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45948.644036111109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45948.644036111109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45948.644036111109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45948.644036111109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45948.644036111109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45948.644036111109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45948.644036111109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45948.644036111109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45948.644036111109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45948.644036111109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45948.644036111109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45948.644036111109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45948.644036111109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45948.644036111109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45948.644036111109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45948.644036111109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45948.644036111109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45948.644036111109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45948.644036111109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45948.644036111109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45948.644036111109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45948.644036111109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45948.644036111109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45948.644036111109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45948.644036111109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45948.644036111109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45948.644036111109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45948.644036111109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45948.644036111109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45948.644036111109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45948.644036342594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45948.644036342594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45948.644036342594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45948.644036342594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45948.644036342594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45948.644036342594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45948.644036342594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45948.644036342594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45948.644036342594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45948.644036342594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45948.644036342594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45948.644036342594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45948.644036342594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45948.644036342594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45948.644036342594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45948.644036342594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45948.644036342594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45948.644036342594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45948.644036342594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45948.644036342594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45948.644036342594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45948.644036342594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45948.644036342594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45948.644036342594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45948.644036342594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45948.644036342594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45948.644036342594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45948.644036342594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45948.644036342594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45948.644036342594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45948.644036342594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45948.644036342594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45948.644036342594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45948.644036342594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45948.644036342594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45948.644036342594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45948.644036342594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45948.644036342594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45948.644036342594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45948.644036342594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45948.644036342594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45948.644036342594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45948.644036342594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45948.644036342594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45948.644036342594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45948.644036342594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45948.644036342594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45948.644036342594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45948.644036342594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45948.644036342594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45948.644036342594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45948.644036342594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45948.644036342594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45948.644036342594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45948.644036342594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45948.644036342594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45948.644036342594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45948.644036342594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45948.644036342594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45948.644036342594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45948.644036342594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45948.644036342594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45948.644036342594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45948.644036342594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45948.644036342594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45948.644036342594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45948.644036342594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45948.644036342594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45948.644036342594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45948.644036342594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45948.644036342594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45948.644036342594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45948.644036342594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45948.644036342594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45948.644036342594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45948.644036342594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45948.644036342594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45948.644036342594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45948.644036342594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45948.644036342594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45948.644036342594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45948.644036342594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45948.644036342594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45948.644036342594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45948.644036342594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45948.644036342594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45948.644036342594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45948.644036342594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45948.644036342594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45948.644036342594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45948.644036342594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45948.644036342594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45948.644036342594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45948.644036342594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45948.644036342594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45948.644036342594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45948.644036342594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45948.644036342594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45948.644036342594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45948.644036342594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45948.644036342594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45948.644036342594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45948.644036342594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45948.644036342594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45948.644036342594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45948.644036342594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45948.644036342594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45948.644036342594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45948.644036342594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45948.644036342594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45948.644036342594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45948.644036342594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45948.644036342594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45948.644036342594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45948.644036342594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45948.644036342594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45948.644036342594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45948.644036342594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45948.644036342594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45948.644036342594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45948.644036342594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45948.644036342594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45948.644036342594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45948.644036342594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45948.644036342594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45948.644036342594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45948.644036342594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45948.644036342594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45948.644036342594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45948.644036342594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45948.644036342594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45948.644036342594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45948.644036342594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45948.644036342594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45948.644036342594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45948.644036342594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45948.644036342594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45948.644036342594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45948.644036342594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45948.644036342594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45948.644036342594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45948.644036342594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45948.644036342594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45948.644036342594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45948.644036342594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45948.644036342594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45948.644036342594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45948.644036342594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45948.644036342594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45948.644036342594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45948.644036342594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45948.644036342594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45948.644036342594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45948.644036342594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45948.644036342594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45948.644036342594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45948.644036342594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45948.644036342594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45948.644036342594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45948.644036342594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45948.644036342594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45948.644036342594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45948.644036342594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45948.644036342594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45948.644036342594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45948.644036342594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45948.644036342594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45948.644036342594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45948.644036342594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45948.644036342594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45948.644036342594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45948.644036342594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45948.644036342594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45948.644036342594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45948.644036342594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45948.644036342594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45948.644036342594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45948.644036342594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45948.644036342594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45948.644036342594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45948.644036342594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45948.644036342594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45948.644036342594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45948.644036342594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45948.644036342594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45948.644036342594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45948.644036342594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45948.644036342594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45948.644036342594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45948.644036342594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45948.644036342594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45948.644036342594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45948.644036342594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45948.644036342594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45948.644036342594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45948.644036342594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45948.644036342594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45948.644036342594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45948.644036342594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45948.644036342594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45948.644036342594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45948.644036342594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45948.644036342594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45948.644036342594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45948.644036342594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45948.644036342594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45948.644036342594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45948.644036342594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45948.644036342594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45948.644036342594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45948.644036342594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45948.644036342594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45948.644036342594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45948.644036342594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45948.644036342594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45948.644036342594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45948.644036342594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45948.644036342594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45948.644036342594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45948.644036342594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45948.644036342594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45948.644036342594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45948.644036342594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45948.644036342594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45948.644036342594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45948.644036342594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45948.644036342594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45948.644036342594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45948.644036342594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45948.644036342594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45948.644036342594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45948.644036342594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45948.644036342594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45948.644036342594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45948.644036342594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45948.644036342594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45948.644036342594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45948.644036342594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45948.644036342594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45948.644036342594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45948.644036342594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45948.644036342594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45948.644036342594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45948.644036342594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45948.644036342594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45948.644036342594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45948.644036342594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45948.644036342594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45948.644036342594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45948.644036342594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45948.644036342594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45948.644036342594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45948.644036342594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45948.644036342594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45948.644036342594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45948.644036342594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45948.644036342594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45948.644036342594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45948.644036342594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45948.644036342594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45948.644036342594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45948.644036342594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45948.644036342594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45948.644036342594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45948.644036342594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45948.644036342594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45948.644036342594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45948.644036342594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45948.644036342594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45948.644036342594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45948.644036342594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45948.644036342594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45948.644036342594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45948.644036342594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45948.644036342594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45948.644036342594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45948.644036342594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45948.644036342594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45948.644036342594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45948.644036342594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45948.644036342594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45948.644036342594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45948.644036342594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45948.644036342594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45948.644036342594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45948.644036342594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45948.644036342594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45948.644036342594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45948.644036342594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45948.644036342594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45948.644036342594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45948.644036342594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45948.644036342594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45948.644036342594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45948.644036342594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45948.644036342594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45948.644036342594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45948.644036342594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45948.644036342594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45948.644036342594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45948.644036342594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45948.644036342594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45948.644036342594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45948.644036342594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45948.644036342594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45948.644036342594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45948.644036342594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45948.644036342594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45948.644036342594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45948.644036342594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45948.644036342594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45948.644036342594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45948.644036342594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45948.644036342594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45948.644036342594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45948.644036342594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45948.644036342594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45948.644036342594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45948.644036342594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45948.644036342594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45948.644036342594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45948.644036342594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45948.644036342594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45948.644036342594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45948.644036342594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45948.644036342594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45948.644036342594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45948.644036342594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45948.644036342594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45948.644036342594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45948.644036342594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45948.644036342594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45948.644036342594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45948.644036342594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45948.644036342594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45948.644036342594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45948.644036342594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45948.644036342594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45948.644036342594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45948.644036342594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45948.644036342594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45948.644036342594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45948.644036342594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45948.644036342594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45948.644036342594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45948.644036342594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45948.644036342594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45948.644036342594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45948.644036342594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45948.644036342594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45948.644036342594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45948.644036342594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45948.644036342594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45948.644036342594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45948.644036342594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45948.644036342594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45948.644036342594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45948.644036342594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45948.644036342594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45948.644036342594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45948.644036342594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45948.644036342594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45948.644036342594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45948.644036342594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45948.644036342594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45948.644036342594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45948.644036342594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45948.644036342594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45948.644036342594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45948.644036342594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45948.644036342594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45948.644036342594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45948.644036342594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45948.644036342594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45948.644036342594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45948.644036342594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45948.644036342594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45948.644036342594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45948.644036342594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45948.644036342594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45948.644036342594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45948.644036342594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45948.644036342594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45948.644036342594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45948.644036342594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45948.644036342594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45948.644036342594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45948.644036342594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45948.644036342594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45948.644036342594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45948.644036342594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45948.644036342594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45948.644036342594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45948.644036342594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45948.644036342594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45948.644036342594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45948.644036342594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45948.644036342594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45948.644036342594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45948.644036342594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45948.644036342594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45948.644036342594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45948.644036342594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45948.644036342594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45948.644036342594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45948.644036342594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45948.644036342594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45948.644036342594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45948.644036342594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45948.644036342594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45948.644036342594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45948.644036342594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45948.644036342594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45948.644036342594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45948.644036342594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45948.644036342594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45948.644036342594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45948.644036342594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45948.644036342594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45948.644036342594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45948.644036342594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45948.644036342594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45948.644036342594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45948.644036342594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45948.644036342594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45948.644036342594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45948.644036342594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45948.644036342594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45948.644036342594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45948.644036342594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45948.644036342594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45948.644036342594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45948.644036342594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45948.644036342594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45948.644036342594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45948.644036342594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45948.644036342594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45948.644036342594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45948.644036342594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45948.644036342594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45948.644036342594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45948.644036342594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45948.644036342594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45948.644036342594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45948.644036342594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45948.644036342594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45948.644036342594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45948.644036342594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45948.644036342594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45948.644036342594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45948.644036342594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45948.644036342594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45948.644036342594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45948.644036342594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45948.644036342594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45948.644036342594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45948.644036342594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45948.644036342594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45948.644036342594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45948.644036342594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45948.644036342594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45948.644036342594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45948.644036342594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45948.644036342594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45948.644036342594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45948.644036342594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45948.644036342594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45948.644036342594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45948.644036342594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45948.644036342594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45948.644036342594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45948.644036342594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45948.644036342594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45948.644036342594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45948.644036342594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45948.644036342594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45948.644036342594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45948.644036342594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45948.644036342594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45948.644036342594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45948.644036342594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45948.644036342594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45948.644036342594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45948.644036342594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45948.644036342594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45948.644036342594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45948.644036342594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45948.644036342594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45948.644036342594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45948.644036342594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45948.644036342594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45948.644036342594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45948.644036342594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45948.644036342594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45948.644036342594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45948.644036342594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45948.644036342594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45948.644036342594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45948.644036342594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45948.644036342594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45948.644036342594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45948.644036342594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45948.644036342594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45948.644036342594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45948.644036342594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45948.644036342594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45948.644036342594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45948.644036342594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45948.644036342594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45948.644036342594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45948.644036342594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45948.644036342594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45948.644036342594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45948.644036342594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45948.644036342594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45948.644036342594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45948.644036342594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45948.644036342594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45948.644036342594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45948.644036342594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45948.644036342594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45948.644036342594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45948.644036342594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45948.644036342594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45948.644036342594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45948.644036342594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45948.644036342594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45948.644036342594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45948.644036342594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45948.644036342594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45948.644036342594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45948.644036342594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45948.644036342594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45948.644036342594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45948.644036342594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45948.644036342594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45948.644036342594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45948.644036342594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45948.644036342594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45948.644036342594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45948.644036342594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45948.644036342594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45948.644036342594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45948.644036342594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45948.644036342594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45948.644036342594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45948.644036342594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45948.644036342594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45948.644036342594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45948.644036342594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45948.644036342594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45948.644036342594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45948.644036342594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45948.644036342594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45948.644036342594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45948.644036342594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45948.644036342594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45948.644036342594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45948.644036342594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45948.644036342594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45948.644036342594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45948.644036342594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45948.644036342594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45948.644036342594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45948.644036342594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45948.644036342594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45948.644036342594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45948.644036342594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45948.644036342594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45948.644036342594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45948.644036342594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45948.644036342594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45948.644036342594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45948.644036342594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45948.644036342594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45948.644036342594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45948.644036342594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45948.644036342594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45948.644036342594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45948.644036342594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45948.644036342594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45948.644036342594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45948.644036342594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45948.644036342594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45948.644036342594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45948.644036342594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45948.644036342594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45948.644036342594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45948.644036342594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45948.644036342594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45948.644036342594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45948.644036342594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45948.644036342594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45948.644036342594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45948.644036342594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45948.644036342594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45948.644036342594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45948.644036342594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45948.644036342594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45948.644036342594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45948.644036342594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45948.644036342594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45948.644036342594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45948.644036342594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45948.644036342594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45948.644036342594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45948.644036342594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45948.644036342594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45948.644036342594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45948.644036342594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45948.644036342594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45948.644036342594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45948.644036342594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45948.644036342594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45948.644036342594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45948.644036342594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45948.644036342594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45948.644036342594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45948.644036342594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45948.644036342594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45948.644036342594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45948.644036342594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45948.644036342594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45948.644036342594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45948.644036342594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45948.644036342594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45948.644036342594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45948.644036342594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45948.644036342594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45948.644036342594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45948.644036342594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45948.644036342594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45948.644036342594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45948.644036342594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45948.644036342594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45948.644036342594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45948.644036342594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45948.644036342594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45948.644036342594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45948.644036342594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45948.644036342594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45948.644036342594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45948.644036342594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45948.644036342594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45948.644036342594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45948.644036342594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45948.644036342594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45948.644036342594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45948.644036342594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45948.644036342594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45948.644036342594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45948.644036342594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45948.644036342594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45948.644036342594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45948.644036342594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45948.644036342594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45948.644036342594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45948.644036342594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45948.644036342594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45948.644036342594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45948.644036342594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45948.644036342594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45948.644036342594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45948.644036342594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45948.644036342594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45948.644036342594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45948.644036342594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45948.644036342594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45948.644036342594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45948.644036342594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45948.644036342594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45948.644036342594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45948.644036342594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45948.644036342594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45948.644036342594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45948.644036342594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45948.644036342594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45948.644036342594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45948.644036342594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45948.644036342594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45948.644036342594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45948.644036342594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45948.644036342594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45948.644036342594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45948.644036342594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45948.644036342594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45948.644036342594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45948.644036342594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45948.644036342594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45948.644036342594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45948.644036342594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45948.644036342594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45948.644036342594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45948.644036342594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45948.644036342594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45948.644036342594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45948.644036342594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45948.644036342594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45948.644036342594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45948.644036342594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45948.644036342594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45948.644036342594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45948.644036342594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45948.644036342594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45948.644036342594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45948.644036342594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45948.644036342594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45948.644036342594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45948.644036342594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45948.644036342594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45948.644036342594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45948.644036342594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45948.644036342594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45948.644036342594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45948.644036342594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45948.644036342594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45948.644036342594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45948.644036342594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45948.644036342594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45948.644036342594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45948.644036342594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45948.644036342594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45948.644036342594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45948.644036342594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45948.644036342594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45948.644036342594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45948.644036342594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45948.644036342594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45948.644036342594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45948.644036342594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45948.644036342594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45948.644036342594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45948.644036342594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45948.644036342594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45948.644036342594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45948.644036342594</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3: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tabSelected="1" workbookViewId="0">
      <selection activeCell="A4" sqref="A4: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245.16331840277417</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1.1489435185139882</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45948.644036111109</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45948.644036111109</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45948.644036111109</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45948.644036111109</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45948.644036111109</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01"/>
      <c r="F9" s="128"/>
      <c r="G9" s="129">
        <f ca="1">IFERROR(NOW()-F9,"")</f>
        <v>45948.644036111109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45948.644036111109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45948.644036111109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45948.644036111109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45948.644036111109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45948.644036111109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45948.644036111109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45948.644036111109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45948.644036111109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45948.644036111109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45948.644036111109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45948.644036111109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45948.644036111109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45948.644036111109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45948.644036111109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45948.644036111109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45948.644036111109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45948.644036111109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45948.644036111109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45948.644036111109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45948.644036111109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45948.644036111109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45948.644036111109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45948.644036111109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45948.644036111109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45948.644036111109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45948.644036111109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45948.644036111109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45948.644036111109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45948.644036111109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45948.644036111109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45948.644036111109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45948.644036111109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45948.644036111109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45948.644036111109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45948.644036111109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45948.644036111109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45948.644036111109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45948.644036111109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45948.644036111109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45948.644036111109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45948.644036111109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45948.644036111109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45948.644036111109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45948.644036111109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45948.644036111109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45948.644036111109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45948.644036111109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45948.644036111109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45948.644036111109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45948.644036111109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45948.644036111109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45948.644036111109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45948.644036111109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45948.644036111109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45948.644036111109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45948.644036111109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45948.644036111109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45948.644036111109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45948.644036111109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45948.644036111109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45948.644036111109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45948.644036111109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45948.644036111109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45948.644036111109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45948.644036111109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45948.644036111109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45948.644036111109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45948.644036111109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45948.644036111109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45948.644036111109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45948.644036111109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45948.644036111109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45948.644036111109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45948.644036111109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45948.644036111109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45948.644036111109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45948.644036111109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45948.644036111109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45948.644036111109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45948.644036111109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45948.644036111109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45948.644036111109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45948.644036111109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45948.644036111109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45948.644036111109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45948.644036111109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45948.644036111109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45948.644036111109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45948.644036111109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45948.644036111109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45948.644036111109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45948.644036111109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45948.644036111109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45948.644036111109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45948.644036111109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45948.644036111109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45948.644036111109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45948.644036111109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45948.644036111109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45948.644036111109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45948.644036111109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45948.644036111109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45948.644036111109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45948.644036111109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45948.644036111109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45948.644036111109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45948.644036111109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45948.644036111109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45948.644036111109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45948.644036111109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45948.644036111109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45948.644036111109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45948.644036111109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45948.644036111109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45948.644036111109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45948.644036111109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45948.644036111109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45948.644036111109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45948.644036111109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45948.644036111109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45948.644036111109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45948.644036111109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45948.644036111109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45948.644036111109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45948.644036111109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45948.644036111109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45948.644036111109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45948.644036111109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45948.644036111109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45948.644036111109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45948.644036111109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45948.644036111109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45948.644036111109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45948.644036111109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45948.644036111109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45948.644036111109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45948.644036111109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45948.644036111109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45948.644036111109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45948.644036111109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45948.644036111109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45948.644036111109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45948.644036111109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45948.644036111109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45948.644036111109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45948.644036111109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45948.644036111109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45948.644036111109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45948.644036111109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45948.644036111109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45948.644036111109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45948.644036111109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45948.644036111109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45948.644036111109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45948.644036111109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45948.644036111109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45948.644036111109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45948.644036111109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45948.644036111109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45948.644036111109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45948.644036111109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45948.644036111109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45948.644036111109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45948.644036111109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45948.644036111109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45948.644036111109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45948.644036111109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45948.644036111109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45948.644036111109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45948.644036111109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45948.644036111109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45948.644036111109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45948.644036111109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45948.644036111109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45948.644036111109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45948.644036111109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45948.644036111109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45948.644036111109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45948.644036111109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45948.644036111109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45948.644036111109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45948.644036111109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45948.644036111109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45948.644036111109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45948.644036111109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45948.644036111109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45948.644036111109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45948.644036111109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45948.644036111109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45948.644036111109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45948.644036111109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45948.644036111109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45948.644036111109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45948.644036111109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45948.644036111109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45948.644036111109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45948.644036111109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45948.644036111109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45948.644036111109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45948.644036111109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45948.644036111109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45948.644036111109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45948.644036111109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45948.644036111109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45948.644036111109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45948.644036111109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45948.644036111109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45948.644036111109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45948.644036111109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45948.644036111109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45948.644036111109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45948.644036111109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45948.644036111109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45948.644036111109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45948.644036111109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45948.644036111109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45948.644036111109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45948.644036111109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45948.644036111109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45948.644036111109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45948.644036111109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45948.644036111109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45948.644036111109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45948.644036111109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45948.644036111109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45948.644036111109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45948.644036111109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45948.644036111109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45948.644036111109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45948.644036111109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45948.644036111109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45948.644036111109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45948.644036111109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45948.644036111109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45948.644036111109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45948.644036111109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45948.644036111109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45948.644036111109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45948.644036111109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45948.644036111109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45948.644036111109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45948.644036111109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45948.644036111109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45948.644036111109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45948.644036111109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45948.644036111109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45948.644036111109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45948.644036111109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45948.644036111109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45948.644036111109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45948.644036111109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45948.644036111109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45948.644036111109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45948.644036111109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45948.644036111109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45948.644036111109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45948.644036111109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45948.644036111109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45948.644036111109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45948.644036111109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45948.644036111109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45948.644036111109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45948.644036111109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45948.644036111109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45948.644036111109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45948.644036111109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45948.644036111109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45948.644036111109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45948.644036111109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45948.644036111109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45948.644036111109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45948.644036111109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45948.644036111109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45948.644036111109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45948.644036111109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45948.644036111109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45948.644036111109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45948.644036111109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45948.644036111109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45948.644036111109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45948.644036111109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45948.644036111109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45948.644036111109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45948.644036111109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45948.644036111109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45948.644036111109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45948.644036111109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45948.644036111109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45948.644036111109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45948.644036111109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45948.644036111109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45948.644036111109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45948.644036111109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45948.644036111109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45948.644036111109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45948.644036111109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45948.644036111109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45948.644036111109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45948.644036111109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45948.644036111109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45948.644036111109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45948.644036111109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45948.644036111109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45948.644036111109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45948.644036111109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45948.644036111109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45948.644036111109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45948.644036111109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45948.644036111109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45948.644036111109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45948.644036111109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45948.644036111109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45948.644036111109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45948.644036111109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45948.644036111109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45948.644036111109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45948.644036111109</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45948.644036111109</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56.811975810182048</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22.455158680553723</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3.8724619212953257</v>
      </c>
      <c r="H4" s="38">
        <v>45944.676192129627</v>
      </c>
      <c r="I4" s="37" t="str">
        <f>IFERROR(VLOOKUP(D4,DB!A:F,6,0),"")</f>
        <v>SCECO</v>
      </c>
      <c r="J4" s="37" t="str">
        <f>IFERROR(VLOOKUP(D4,DB!A:G,7,0),"")</f>
        <v>Dead</v>
      </c>
      <c r="K4" s="37" t="s">
        <v>39067</v>
      </c>
      <c r="L4" s="37" t="str">
        <f>IFERROR(VLOOKUP(D4,DB!A:I,9,0),"")</f>
        <v>Latis</v>
      </c>
    </row>
    <row r="5" spans="1:13" ht="15">
      <c r="A5" s="81"/>
      <c r="B5" s="81" t="str">
        <f>IFERROR(VLOOKUP(D5,DB!A:K,11,0),"")</f>
        <v/>
      </c>
      <c r="C5" s="81"/>
      <c r="D5" s="167"/>
      <c r="E5" s="81"/>
      <c r="F5" s="120"/>
      <c r="G5" s="121">
        <f t="shared" ref="G5" ca="1" si="2">IFERROR(NOW()-F5,"")</f>
        <v>45948.64403599537</v>
      </c>
      <c r="H5" s="120"/>
      <c r="I5" s="81" t="str">
        <f>IFERROR(VLOOKUP(D5,DB!A:F,6,0),"")</f>
        <v/>
      </c>
      <c r="J5" s="81" t="str">
        <f>IFERROR(VLOOKUP(D5,DB!A:G,7,0),"")</f>
        <v/>
      </c>
      <c r="K5" s="81"/>
      <c r="L5" s="81" t="str">
        <f>IFERROR(VLOOKUP(D5,DB!A:I,9,0),"")</f>
        <v/>
      </c>
    </row>
    <row r="6" spans="1:13" ht="15">
      <c r="A6" s="167"/>
      <c r="B6" s="167" t="str">
        <f>IFERROR(VLOOKUP(D6,DB!A:K,11,0),"")</f>
        <v/>
      </c>
      <c r="C6" s="167"/>
      <c r="D6" s="167"/>
      <c r="E6" s="167"/>
      <c r="F6" s="168"/>
      <c r="G6" s="169">
        <f ca="1">IFERROR(NOW()-F6,"")</f>
        <v>45948.64403599537</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45948.64403599537</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45948.64403599537</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45948.64403599537</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45948.64403599537</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45948.64403599537</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45948.64403599537</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45948.64403599537</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45948.64403599537</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45948.64403599537</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45948.64403599537</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45948.64403599537</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45948.64403599537</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45948.64403599537</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45948.64403599537</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45948.64403599537</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45948.64403599537</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45948.64403599537</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45948.64403599537</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45948.64403599537</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45948.64403599537</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45948.64403599537</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45948.64403599537</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45948.64403599537</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45948.64403599537</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45948.64403599537</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45948.64403599537</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45948.64403599537</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45948.64403599537</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45948.64403599537</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45948.64403599537</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45948.64403599537</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45948.64403599537</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45948.64403599537</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45948.64403599537</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45948.64403599537</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45948.64403599537</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45948.64403599537</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45948.64403599537</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45948.64403599537</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45948.64403599537</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45948.64403599537</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45948.64403599537</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45948.64403599537</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45948.64403599537</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45948.64403599537</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45948.64403599537</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45948.64403599537</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45948.64403599537</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45948.64403599537</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45948.64403599537</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45948.64403599537</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45948.64403599537</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45948.64403599537</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45948.64403599537</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45948.64403599537</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45948.64403599537</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45948.64403599537</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45948.64403599537</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45948.64403599537</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45948.64403599537</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45948.64403599537</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45948.64403599537</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45948.64403599537</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45948.64403599537</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45948.64403599537</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45948.64403599537</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45948.64403599537</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45948.64403599537</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45948.64403599537</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45948.64403599537</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45948.64403599537</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45948.64403599537</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45948.64403599537</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45948.64403599537</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45948.64403599537</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45948.64403599537</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45948.64403599537</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45948.64403599537</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45948.64403599537</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45948.64403599537</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45948.64403599537</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45948.64403599537</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45948.64403599537</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45948.64403599537</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45948.64403599537</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45948.64403599537</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45948.64403599537</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45948.64403599537</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45948.64403599537</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45948.64403599537</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45948.64403599537</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45948.64403599537</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45948.64403599537</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45948.64403599537</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45948.64403599537</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45948.64403599537</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45948.64403599537</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45948.64403599537</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45948.64403599537</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45948.64403599537</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45948.64403599537</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45948.64403599537</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45948.64403599537</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45948.64403599537</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45948.64403599537</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45948.64403599537</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45948.64403599537</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45948.64403599537</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45948.64403599537</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45948.64403599537</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45948.64403599537</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45948.64403599537</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45948.64403599537</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45948.64403599537</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45948.64403599537</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45948.64403599537</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45948.64403599537</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45948.64403599537</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45948.64403599537</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45948.64403599537</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45948.64403599537</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45948.64403599537</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45948.64403599537</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45948.64403599537</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45948.64403599537</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45948.64403599537</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45948.64403599537</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45948.64403599537</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45948.64403599537</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45948.64403599537</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45948.64403599537</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45948.64403599537</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45948.64403599537</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45948.64403599537</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45948.64403599537</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45948.64403599537</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45948.64403599537</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45948.64403599537</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45948.64403599537</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45948.64403599537</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45948.64403599537</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45948.64403599537</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45948.64403599537</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45948.64403599537</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45948.64403599537</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45948.64403599537</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45948.64403599537</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45948.64403599537</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45948.64403599537</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45948.64403599537</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45948.64403599537</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45948.64403599537</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45948.64403599537</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45948.64403599537</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45948.64403599537</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45948.64403599537</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45948.64403599537</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45948.64403599537</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45948.64403599537</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45948.64403599537</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45948.64403599537</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45948.64403599537</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45948.64403599537</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45948.64403599537</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45948.64403599537</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45948.64403599537</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45948.64403599537</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45948.64403599537</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45948.64403599537</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45948.64403599537</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45948.64403599537</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45948.64403599537</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45948.64403599537</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45948.64403599537</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45948.64403599537</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45948.64403599537</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45948.64403599537</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45948.64403599537</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45948.64403599537</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45948.64403599537</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45948.64403599537</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45948.64403599537</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45948.64403599537</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45948.64403599537</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45948.64403599537</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45948.64403599537</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45948.64403599537</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45948.64403599537</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45948.64403599537</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45948.64403599537</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45948.64403599537</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45948.64403599537</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45948.64403599537</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45948.64403599537</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45948.64403599537</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45948.64403599537</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45948.64403599537</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45948.64403599537</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45948.64403599537</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45948.64403599537</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45948.64403599537</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45948.64403599537</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45948.64403599537</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45948.64403599537</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45948.64403599537</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45948.64403599537</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45948.64403599537</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45948.64403599537</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45948.64403599537</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45948.64403599537</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45948.64403599537</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45948.64403599537</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45948.64403599537</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45948.64403599537</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45948.64403599537</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45948.64403599537</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45948.64403599537</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45948.64403599537</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45948.64403599537</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45948.64403599537</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45948.64403599537</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45948.64403599537</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45948.64403599537</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45948.64403599537</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45948.64403599537</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45948.64403599537</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45948.64403599537</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45948.64403599537</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45948.64403599537</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45948.64403599537</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45948.64403599537</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45948.64403599537</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45948.64403599537</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45948.64403599537</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45948.64403599537</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45948.64403599537</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45948.64403599537</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45948.64403599537</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45948.64403599537</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45948.64403599537</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45948.64403599537</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45948.64403599537</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45948.64403599537</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45948.64403599537</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45948.64403599537</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45948.64403599537</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45948.64403599537</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45948.64403599537</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45948.64403599537</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45948.64403599537</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45948.64403599537</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45948.64403599537</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45948.64403599537</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45948.64403599537</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45948.64403599537</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45948.64403599537</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45948.64403599537</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45948.64403599537</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45948.64403599537</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45948.64403599537</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45948.64403599537</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45948.64403599537</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45948.64403599537</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45948.64403599537</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45948.64403599537</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45948.64403599537</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45948.64403599537</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45948.64403599537</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45948.64403599537</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45948.64403599537</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45948.64403599537</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45948.64403599537</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45948.64403599537</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45948.64403599537</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45948.64403599537</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45948.64403599537</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45948.64403599537</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45948.64403599537</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45948.64403599537</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45948.64403599537</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45948.64403599537</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45948.64403599537</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45948.64403599537</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45948.64403599537</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45948.64403599537</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45948.64403599537</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45948.64403599537</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45948.64403599537</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45948.64403599537</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45948.64403599537</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45948.64403599537</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45948.64403599537</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45948.64403599537</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45948.64403599537</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45948.64403599537</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45948.64403599537</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45948.64403599537</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45948.64403599537</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45948.64403599537</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45948.64403599537</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45948.64403599537</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45948.64403599537</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45948.64403599537</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45948.64403599537</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45948.64403599537</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45948.64403599537</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45948.64403599537</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45948.64403599537</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45948.64403599537</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45948.64403599537</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45948.64403599537</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45948.64403599537</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45948.64403599537</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45948.64403599537</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45948.64403599537</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45948.64403599537</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45948.64403599537</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45948.64403599537</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45948.64403599537</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45948.64403599537</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45948.64403599537</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45948.64403599537</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45948.64403599537</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45948.64403599537</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45948.64403599537</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45948.64403599537</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45948.64403599537</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45948.64403599537</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45948.64403599537</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45948.64403599537</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45948.64403599537</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45948.64403599537</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45948.64403599537</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45948.64403599537</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45948.64403599537</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45948.64403599537</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45948.64403599537</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45948.64403599537</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45948.64403599537</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45948.64403599537</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45948.64403599537</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45948.64403599537</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45948.64403599537</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45948.64403599537</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45948.64403599537</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45948.64403599537</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45948.64403599537</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45948.64403599537</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45948.64403599537</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45948.64403599537</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45948.64403599537</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45948.64403599537</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45948.64403599537</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45948.64403599537</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45948.64403599537</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45948.64403599537</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45948.64403599537</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45948.64403599537</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45948.64403599537</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45948.64403599537</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45948.64403599537</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45948.64403599537</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45948.64403599537</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45948.64403599537</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45948.64403599537</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45948.64403599537</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45948.64403599537</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45948.64403599537</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45948.64403599537</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45948.64403599537</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45948.64403599537</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45948.64403599537</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45948.64403599537</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45948.64403599537</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45948.64403599537</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45948.64403599537</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45948.64403599537</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45948.64403599537</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45948.64403599537</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45948.64403599537</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45948.64403599537</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45948.64403599537</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45948.64403599537</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45948.64403599537</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45948.64403599537</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45948.64403599537</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45948.64403599537</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45948.64403599537</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45948.64403599537</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45948.64403599537</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45948.64403599537</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45948.64403599537</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45948.64403599537</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45948.64403599537</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45948.64403599537</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45948.64403599537</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45948.64403599537</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45948.64403599537</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45948.64403599537</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45948.64403599537</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45948.64403599537</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45948.64403599537</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45948.64403599537</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45948.64403599537</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45948.64403599537</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45948.64403599537</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45948.64403599537</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45948.64403599537</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45948.64403599537</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45948.64403599537</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45948.64403599537</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45948.64403599537</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45948.64403599537</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45948.64403599537</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45948.64403599537</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45948.64403599537</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45948.64403599537</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45948.64403599537</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45948.64403599537</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45948.64403599537</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45948.64403599537</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45948.64403599537</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45948.64403599537</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45948.64403599537</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45948.64403599537</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45948.64403599537</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45948.64403599537</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45948.64403599537</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45948.64403599537</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45948.64403599537</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45948.64403599537</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45948.64403599537</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45948.64403599537</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45948.64403599537</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45948.64403599537</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45948.64403599537</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45948.64403599537</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45948.64403599537</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45948.64403599537</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45948.64403599537</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45948.64403599537</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45948.64403599537</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45948.64403599537</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45948.64403599537</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45948.64403599537</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45948.64403599537</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45948.64403599537</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45948.64403599537</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45948.64403599537</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45948.64403599537</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45948.64403599537</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45948.64403599537</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45948.64403599537</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45948.64403599537</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45948.64403599537</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45948.64403599537</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45948.64403599537</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45948.64403599537</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45948.64403599537</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45948.64403599537</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45948.64403599537</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45948.64403599537</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45948.64403599537</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45948.64403599537</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45948.64403599537</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45948.64403599537</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45948.64403599537</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45948.64403599537</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45948.64403599537</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45948.64403599537</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45948.64403599537</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45948.64403599537</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45948.64403599537</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45948.64403599537</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45948.64403599537</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45948.64403599537</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45948.64403599537</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45948.64403599537</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45948.64403599537</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45948.64403599537</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45948.64403599537</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45948.64403599537</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45948.64403599537</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45948.64403599537</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45948.64403599537</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45948.64403599537</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45948.64403599537</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45948.64403599537</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45948.64403599537</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45948.64403599537</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45948.64403599537</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45948.64403599537</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45948.64403599537</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45948.64403599537</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45948.64403599537</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45948.64403599537</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45948.64403599537</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45948.64403599537</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45948.64403599537</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45948.64403599537</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45948.64403599537</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45948.64403599537</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45948.64403599537</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45948.64403599537</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45948.64403599537</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45948.64403599537</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45948.64403599537</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45948.64403599537</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45948.64403599537</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45948.64403599537</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45948.64403599537</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45948.64403599537</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45948.64403599537</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45948.64403599537</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45948.64403599537</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45948.64403599537</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45948.64403599537</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45948.64403599537</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45948.64403599537</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45948.64403599537</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45948.64403599537</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45948.64403599537</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45948.64403599537</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45948.64403599537</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45948.64403599537</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45948.64403599537</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45948.64403599537</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45948.64403599537</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45948.64403599537</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45948.64403599537</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45948.64403599537</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45948.64403599537</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45948.64403599537</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45948.64403599537</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45948.64403599537</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45948.64403599537</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45948.64403599537</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45948.64403599537</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45948.64403599537</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45948.64403599537</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45948.64403599537</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45948.64403599537</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45948.64403599537</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45948.64403599537</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45948.64403599537</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45948.64403599537</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45948.64403599537</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45948.64403599537</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45948.64403599537</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45948.64403599537</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45948.64403599537</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45948.64403599537</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45948.64403599537</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45948.64403599537</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45948.64403599537</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45948.64403599537</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45948.64403599537</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45948.64403599537</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45948.64403599537</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21.871188773147878</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9.1149734953723964</v>
      </c>
      <c r="H3" s="149">
        <v>45927.987534722219</v>
      </c>
      <c r="I3" s="146" t="str">
        <f>IFERROR(VLOOKUP(D3,DB!A:F,6,0),"")</f>
        <v>SCECO</v>
      </c>
      <c r="J3" s="146" t="str">
        <f>IFERROR(VLOOKUP(D3,DB!A:G,7,0),"")</f>
        <v>Vandalized</v>
      </c>
      <c r="K3" s="145" t="s">
        <v>39072</v>
      </c>
      <c r="L3" s="146" t="str">
        <f>IFERROR(VLOOKUP(D3,DB!A:I,9,0),"")</f>
        <v>Latis</v>
      </c>
    </row>
    <row r="4" spans="1:16383" ht="31.5" customHeight="1">
      <c r="A4" s="145" t="s">
        <v>39073</v>
      </c>
      <c r="B4" s="145" t="str">
        <f>IFERROR(VLOOKUP(D4,DB!A:K,11,0),"")</f>
        <v>R6</v>
      </c>
      <c r="C4" s="145">
        <v>1</v>
      </c>
      <c r="D4" s="145" t="s">
        <v>32747</v>
      </c>
      <c r="E4" s="145" t="s">
        <v>39069</v>
      </c>
      <c r="F4" s="149">
        <v>45948.159444444442</v>
      </c>
      <c r="G4" s="148">
        <f ca="1">IFERROR(NOW()-F4,"-")</f>
        <v>0.48459155092859874</v>
      </c>
      <c r="H4" s="149">
        <v>45948.092499999999</v>
      </c>
      <c r="I4" s="145" t="str">
        <f>IFERROR(VLOOKUP(D4,DB!A:F,6,0),"")</f>
        <v>SCECO</v>
      </c>
      <c r="J4" s="145" t="str">
        <f>IFERROR(VLOOKUP(D4,DB!A:G,7,0),"")</f>
        <v>In progress</v>
      </c>
      <c r="K4" s="145" t="s">
        <v>39074</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39075</v>
      </c>
      <c r="B5" s="145" t="str">
        <f>IFERROR(VLOOKUP(D5,DB!A:K,11,0),"")</f>
        <v>R6</v>
      </c>
      <c r="C5" s="145">
        <v>1</v>
      </c>
      <c r="D5" s="145" t="s">
        <v>33255</v>
      </c>
      <c r="E5" s="145" t="s">
        <v>39069</v>
      </c>
      <c r="F5" s="149">
        <v>45948.216736111113</v>
      </c>
      <c r="G5" s="148">
        <f ca="1">IFERROR(NOW()-F5,"-")</f>
        <v>0.42729988425708143</v>
      </c>
      <c r="H5" s="149">
        <v>45948.065520833334</v>
      </c>
      <c r="I5" s="145" t="str">
        <f>IFERROR(VLOOKUP(D5,DB!A:F,6,0),"")</f>
        <v>SCECO</v>
      </c>
      <c r="J5" s="145" t="str">
        <f>IFERROR(VLOOKUP(D5,DB!A:G,7,0),"")</f>
        <v>Vandalized</v>
      </c>
      <c r="K5" s="145" t="s">
        <v>39076</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45948.64403599537</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45948.64403599537</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45948.64403599537</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45948.64403599537</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45948.64403599537</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45948.64403599537</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45948.64403599537</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45948.64403599537</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45948.64403599537</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45948.64403599537</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45948.64403599537</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45948.64403599537</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45948.64403599537</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45948.64403599537</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45948.64403599537</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45948.64403599537</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45948.64403599537</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45948.64403599537</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45948.64403599537</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45948.64403599537</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45948.64403599537</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45948.64403599537</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45948.64403599537</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45948.64403599537</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45948.64403599537</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45948.64403599537</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45948.64403599537</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45948.64403599537</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45948.64403599537</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45948.64403599537</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45948.64403599537</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45948.64403599537</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45948.64403599537</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45948.64403599537</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45948.64403599537</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45948.64403599537</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45948.64403599537</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45948.64403599537</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45948.64403599537</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45948.64403599537</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45948.64403599537</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45948.64403599537</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45948.64403599537</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45948.64403599537</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45948.64403599537</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45948.64403599537</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45948.64403599537</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45948.64403599537</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45948.64403599537</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45948.64403599537</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45948.64403599537</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45948.64403599537</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45948.64403599537</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45948.64403599537</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45948.64403599537</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45948.64403599537</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45948.64403599537</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45948.64403599537</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45948.64403599537</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45948.64403599537</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45948.64403599537</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45948.64403599537</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45948.64403599537</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45948.64403599537</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45948.64403599537</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45948.64403599537</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45948.64403599537</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45948.64403599537</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45948.64403599537</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45948.64403599537</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45948.64403599537</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45948.64403599537</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45948.64403599537</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45948.64403599537</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45948.64403599537</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45948.64403599537</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45948.64403599537</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45948.64403599537</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45948.64403599537</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45948.64403599537</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45948.64403599537</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45948.64403599537</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45948.64403599537</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45948.64403599537</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45948.64403599537</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45948.64403599537</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45948.64403599537</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2025-10-18T12:29:26Z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