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32" documentId="13_ncr:1_{F6CB121F-512D-4AA6-A0C1-0FB36C537598}" xr6:coauthVersionLast="47" xr6:coauthVersionMax="47" xr10:uidLastSave="{2CF994BB-00F9-41AF-A636-4D8F07BE44D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<sst xmlns="http://schemas.openxmlformats.org/spreadsheetml/2006/main" count="178595" uniqueCount="39079">
  <si>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</si>
  <si>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</si>
  <si>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</si>
  <si>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</si>
  <si>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</si>
  <si>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</si>
  <si>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</si>
  <si>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</si>
  <si>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</si>
  <si>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</si>
  <si>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</si>
  <si>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</si>
  <si>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</si>
  <si>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</si>
  <si>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</si>
  <si>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</si>
  <si>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</si>
  <si>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</si>
  <si>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</si>
  <si>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</si>
  <si>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</si>
  <si>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</si>
  <si>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</si>
  <si>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</si>
  <si>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</si>
  <si>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</si>
  <si>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</si>
  <si>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</si>
  <si>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</si>
  <si>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</si>
  <si>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</si>
  <si>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</si>
  <si>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</si>
  <si>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</si>
  <si>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</si>
  <si>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</si>
  <si>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</si>
  <si>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</si>
  <si>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</si>
  <si>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</si>
  <si>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</si>
  <si>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</si>
  <si>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</si>
  <si>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</si>
  <si>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</si>
  <si>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</si>
  <si>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</si>
  <si>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</si>
  <si>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</si>
  <si>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</si>
  <si>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</si>
  <si>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</si>
  <si>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</si>
  <si>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</si>
  <si>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</si>
  <si>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</si>
  <si>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</si>
  <si>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</si>
  <si>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</si>
  <si>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</si>
  <si>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</si>
  <si>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</si>
  <si>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</si>
  <si>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</si>
  <si>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</si>
  <si>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</si>
  <si>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</si>
  <si>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</si>
  <si>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</si>
  <si>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</si>
  <si>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</si>
  <si>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</si>
  <si>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</si>
  <si>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</si>
  <si>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</si>
  <si>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</si>
  <si>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</si>
  <si>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</si>
  <si>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</si>
  <si>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</si>
  <si>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</si>
  <si>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</si>
  <si>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</si>
  <si>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</si>
  <si>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</si>
  <si>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</si>
  <si>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</si>
  <si>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</si>
  <si>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</si>
  <si>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</si>
  <si>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</si>
  <si>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</si>
  <si>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</si>
  <si>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</si>
  <si>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</si>
  <si>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</si>
  <si>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</si>
  <si>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</si>
  <si>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</si>
  <si>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</si>
  <si>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</si>
  <si>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</si>
  <si>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</si>
  <si>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</si>
  <si>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</si>
  <si>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</si>
  <si>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</si>
  <si>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</si>
  <si>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</si>
  <si>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</si>
  <si>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</si>
  <si>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</si>
  <si>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</si>
  <si>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</si>
  <si>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</si>
  <si>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</si>
  <si>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</si>
  <si>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</si>
  <si>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</si>
  <si>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</si>
  <si>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</si>
  <si>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</si>
  <si>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</si>
  <si>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</si>
  <si>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</si>
  <si>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</si>
  <si>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</si>
  <si>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</si>
  <si>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</si>
  <si>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</si>
  <si>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</si>
  <si>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</si>
  <si>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</si>
  <si>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</si>
  <si>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</si>
  <si>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</si>
  <si>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</si>
  <si>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</si>
  <si>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</si>
  <si>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</si>
  <si>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</si>
  <si>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</si>
  <si>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</si>
  <si>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</si>
  <si>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</si>
  <si>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</si>
  <si>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</si>
  <si>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</si>
  <si>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</si>
  <si>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</si>
  <si>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</si>
  <si>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</si>
  <si>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</si>
  <si>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</si>
  <si>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</si>
  <si>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</si>
  <si>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</si>
  <si>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</si>
  <si>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</si>
  <si>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</si>
  <si>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</si>
  <si>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</si>
  <si>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</si>
  <si>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</si>
  <si>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</si>
  <si>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</si>
  <si>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</si>
  <si>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</si>
  <si>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</si>
  <si>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</si>
  <si>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</si>
  <si>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</si>
  <si>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</si>
  <si>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</si>
  <si>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</si>
  <si>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</si>
  <si>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</si>
  <si>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</si>
  <si>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</si>
  <si>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</si>
  <si>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</si>
  <si>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</si>
  <si>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</si>
  <si>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</si>
  <si>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</si>
  <si>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</si>
  <si>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</si>
  <si>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</si>
  <si>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</si>
  <si>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</si>
  <si>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</si>
  <si>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</si>
  <si>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</si>
  <si>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</si>
  <si>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</si>
  <si>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</si>
  <si>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</si>
  <si>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</si>
  <si>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</si>
  <si>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</si>
  <si>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</si>
  <si>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</si>
  <si>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</si>
  <si>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</si>
  <si>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</si>
  <si>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</si>
  <si>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</si>
  <si>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</si>
  <si>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</si>
  <si>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</si>
  <si>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</si>
  <si>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</si>
  <si>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</si>
  <si>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</si>
  <si>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</si>
  <si>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</si>
  <si>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</si>
  <si>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</si>
  <si>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</si>
  <si>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</si>
  <si>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</si>
  <si>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</si>
  <si>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</si>
  <si>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</si>
  <si>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</si>
  <si>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</si>
  <si>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</si>
  <si>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</si>
  <si>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</si>
  <si>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</si>
  <si>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</si>
  <si>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</si>
  <si>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</si>
  <si>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</si>
  <si>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</si>
  <si>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</si>
  <si>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</si>
  <si>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</si>
  <si>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</si>
  <si>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</si>
  <si>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</si>
  <si>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</si>
  <si>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</si>
  <si>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</si>
  <si>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</si>
  <si>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</si>
  <si>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</si>
  <si>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</si>
  <si>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</si>
  <si>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</si>
  <si>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</si>
  <si>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</si>
  <si>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</si>
  <si>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</si>
  <si>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</si>
  <si>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</si>
  <si>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</si>
  <si>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</si>
  <si>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</si>
  <si>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</si>
  <si>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</si>
  <si>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</si>
  <si>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</si>
  <si>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</si>
  <si>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</si>
  <si>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</si>
  <si>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</si>
  <si>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</si>
  <si>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</si>
  <si>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</si>
  <si>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</si>
  <si>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</si>
  <si>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</si>
  <si>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</si>
  <si>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</si>
  <si>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</si>
  <si>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</si>
  <si>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</si>
  <si>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</si>
  <si>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</si>
  <si>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</si>
  <si>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</si>
  <si>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</si>
  <si>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</si>
  <si>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</si>
  <si>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</si>
  <si>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</si>
  <si>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</si>
  <si>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</si>
  <si>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</si>
  <si>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</si>
  <si>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</si>
  <si>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</si>
  <si>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</si>
  <si>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</si>
  <si>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</si>
  <si>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</si>
  <si>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</si>
  <si>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</si>
  <si>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</si>
  <si>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</si>
  <si>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</si>
  <si>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</si>
  <si>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</si>
  <si>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</si>
  <si>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</si>
  <si>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</si>
  <si>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</si>
  <si>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</si>
  <si>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</si>
  <si>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</si>
  <si>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</si>
  <si>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</si>
  <si>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</si>
  <si>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</si>
  <si>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</si>
  <si>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</si>
  <si>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</si>
  <si>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</si>
  <si>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</si>
  <si>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</si>
  <si>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</si>
  <si>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</si>
  <si>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</si>
  <si>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</si>
  <si>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</si>
  <si>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</si>
  <si>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</si>
  <si>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</si>
  <si>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</si>
  <si>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</si>
  <si>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</si>
  <si>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</si>
  <si>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</si>
  <si>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</si>
  <si>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</si>
  <si>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</si>
  <si>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</si>
  <si>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</si>
  <si>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</si>
  <si>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</si>
  <si>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</si>
  <si>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</si>
  <si>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</si>
  <si>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</si>
  <si>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</si>
  <si>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</si>
  <si>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</si>
  <si>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</si>
  <si>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</si>
  <si>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</si>
  <si>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</si>
  <si>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</si>
  <si>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</si>
  <si>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</si>
  <si>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</si>
  <si>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</si>
  <si>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</si>
  <si>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</si>
  <si>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</si>
  <si>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</si>
  <si>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</si>
  <si>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</si>
  <si>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</si>
  <si>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</si>
  <si>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</si>
  <si>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</si>
  <si>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</si>
  <si>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</si>
  <si>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</si>
  <si>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</si>
  <si>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</si>
  <si>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</si>
  <si>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</si>
  <si>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</si>
  <si>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</si>
  <si>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</si>
  <si>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</si>
  <si>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</si>
  <si>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</si>
  <si>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</si>
  <si>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</si>
  <si>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</si>
  <si>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</si>
  <si>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</si>
  <si>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</si>
  <si>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</si>
  <si>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</si>
  <si>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</si>
  <si>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</si>
  <si>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</si>
  <si>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</si>
  <si>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</si>
  <si>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</si>
  <si>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</si>
  <si>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</si>
  <si>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</si>
  <si>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</si>
  <si>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</si>
  <si>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</si>
  <si>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</si>
  <si>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</si>
  <si>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</si>
  <si>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</si>
  <si>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</si>
  <si>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</si>
  <si>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</si>
  <si>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</si>
  <si>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</si>
  <si>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</si>
  <si>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</si>
  <si>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</si>
  <si>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</si>
  <si>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</si>
  <si>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</si>
  <si>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</si>
  <si>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</si>
  <si>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</si>
  <si>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</si>
  <si>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</si>
  <si>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</si>
  <si>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</si>
  <si>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</si>
  <si>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</si>
  <si>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</si>
  <si>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</si>
  <si>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</si>
  <si>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</si>
  <si>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</si>
  <si>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</si>
  <si>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</si>
  <si>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</si>
  <si>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</si>
  <si>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</si>
  <si>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</si>
  <si>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</si>
  <si>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</si>
  <si>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</si>
  <si>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</si>
  <si>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</si>
  <si>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</si>
  <si>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</si>
  <si>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</si>
  <si>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</si>
  <si>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</si>
  <si>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</si>
  <si>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</si>
  <si>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</si>
  <si>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</si>
  <si>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</si>
  <si>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</si>
  <si>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</si>
  <si>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</si>
  <si>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</si>
  <si>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</si>
  <si>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</si>
  <si>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</si>
  <si>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</si>
  <si>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</si>
  <si>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</si>
  <si>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</si>
  <si>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</si>
  <si>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</si>
  <si>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</si>
  <si>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</si>
  <si>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</si>
  <si>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</si>
  <si>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</si>
  <si>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</si>
  <si>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</si>
  <si>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</si>
  <si>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</si>
  <si>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</si>
  <si>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</si>
  <si>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</si>
  <si>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</si>
  <si>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</si>
  <si>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</si>
  <si>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</si>
  <si>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</si>
  <si>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</si>
  <si>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</si>
  <si>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</si>
  <si>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</si>
  <si>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</si>
  <si>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</si>
  <si>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</si>
  <si>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</si>
  <si>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</si>
  <si>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</si>
  <si>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</si>
  <si>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</si>
  <si>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</si>
  <si>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</si>
  <si>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</si>
  <si>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</si>
  <si>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</si>
  <si>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</si>
  <si>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</si>
  <si>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</si>
  <si>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</si>
  <si>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</si>
  <si>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</si>
  <si>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</si>
  <si>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</si>
  <si>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</si>
  <si>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</si>
  <si>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</si>
  <si>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</si>
  <si>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</si>
  <si>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</si>
  <si>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</si>
  <si>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</si>
  <si>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</si>
  <si>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</si>
  <si>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</si>
  <si>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</si>
  <si>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</si>
  <si>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</si>
  <si>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</si>
  <si>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</si>
  <si>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</si>
  <si>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</si>
  <si>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</si>
  <si>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</si>
  <si>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</si>
  <si>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</si>
  <si>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</si>
  <si>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</si>
  <si>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</si>
  <si>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</si>
  <si>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</si>
  <si>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</si>
  <si>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</si>
  <si>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</si>
  <si>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</si>
  <si>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</si>
  <si>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</si>
  <si>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</si>
  <si>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</si>
  <si>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</si>
  <si>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</si>
  <si>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</si>
  <si>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</si>
  <si>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</si>
  <si>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</si>
  <si>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</si>
  <si>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</si>
  <si>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</si>
  <si>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</si>
  <si>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</si>
  <si>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</si>
  <si>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</si>
  <si>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</si>
  <si>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</si>
  <si>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</si>
  <si>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</si>
  <si>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</si>
  <si>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</si>
  <si>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</si>
  <si>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</si>
  <si>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</si>
  <si>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</si>
  <si>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</si>
  <si>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</si>
  <si>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</si>
  <si>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</si>
  <si>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</si>
  <si>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</si>
  <si>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</si>
  <si>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</si>
  <si>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</si>
  <si>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</si>
  <si>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</si>
  <si>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</si>
  <si>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</si>
  <si>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</si>
  <si>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</si>
  <si>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</si>
  <si>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</si>
  <si>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</si>
  <si>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</si>
  <si>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</si>
  <si>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</si>
  <si>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</si>
  <si>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</si>
  <si>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</si>
  <si>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</si>
  <si>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</si>
  <si>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</si>
  <si>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</si>
  <si>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</si>
  <si>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</si>
  <si>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</si>
  <si>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</si>
  <si>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</si>
  <si>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</si>
  <si>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</si>
  <si>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</si>
  <si>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</si>
  <si>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</si>
  <si>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</si>
  <si>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</si>
  <si>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</si>
  <si>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</si>
  <si>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</si>
  <si>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</si>
  <si>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</si>
  <si>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</si>
  <si>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</si>
  <si>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</si>
  <si>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</si>
  <si>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</si>
  <si>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</si>
  <si>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</si>
  <si>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</si>
  <si>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</si>
  <si>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</si>
  <si>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</si>
  <si>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</si>
  <si>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</si>
  <si>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</si>
  <si>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</si>
  <si>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</si>
  <si>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</si>
  <si>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</si>
  <si>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</si>
  <si>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</si>
  <si>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</si>
  <si>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</si>
  <si>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</si>
  <si>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</si>
  <si>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</si>
  <si>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</si>
  <si>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</si>
  <si>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</si>
  <si>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</si>
  <si>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</si>
  <si>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</si>
  <si>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</si>
  <si>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</si>
  <si>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</si>
  <si>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</si>
  <si>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</si>
  <si>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</si>
  <si>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</si>
  <si>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</si>
  <si>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</si>
  <si>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</si>
  <si>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</si>
  <si>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</si>
  <si>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</si>
  <si>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</si>
  <si>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</si>
  <si>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</si>
  <si>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</si>
  <si>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</si>
  <si>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</si>
  <si>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</si>
  <si>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</si>
  <si>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</si>
  <si>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</si>
  <si>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</si>
  <si>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</si>
  <si>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</si>
  <si>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</si>
  <si>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</si>
  <si>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</si>
  <si>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</si>
  <si>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</si>
  <si>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</si>
  <si>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</si>
  <si>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</si>
  <si>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</si>
  <si>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</si>
  <si>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</si>
  <si>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</si>
  <si>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</si>
  <si>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</si>
  <si>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</si>
  <si>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</si>
  <si>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</si>
  <si>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</si>
  <si>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</si>
  <si>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</si>
  <si>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</si>
  <si>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</si>
  <si>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</si>
  <si>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</si>
  <si>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</si>
  <si>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</si>
  <si>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</si>
  <si>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</si>
  <si>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</si>
  <si>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</si>
  <si>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</si>
  <si>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</si>
  <si>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</si>
  <si>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</si>
  <si>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</si>
  <si>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</si>
  <si>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</si>
  <si>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</si>
  <si>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</si>
  <si>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</si>
  <si>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</si>
  <si>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</si>
  <si>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</si>
  <si>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</si>
  <si>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</si>
  <si>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</si>
  <si>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</si>
  <si>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</si>
  <si>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</si>
  <si>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</si>
  <si>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</si>
  <si>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</si>
  <si>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</si>
  <si>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</si>
  <si>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</si>
  <si>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</si>
  <si>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</si>
  <si>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</si>
  <si>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</si>
  <si>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</si>
  <si>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</si>
  <si>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</si>
  <si>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</si>
  <si>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</si>
  <si>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</si>
  <si>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</si>
  <si>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</si>
  <si>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</si>
  <si>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</si>
  <si>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</si>
  <si>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</si>
  <si>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</si>
  <si>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</si>
  <si>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</si>
  <si>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</si>
  <si>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</si>
  <si>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</si>
  <si>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</si>
  <si>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</si>
  <si>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</si>
  <si>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</si>
  <si>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</si>
  <si>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</si>
  <si>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</si>
  <si>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</si>
  <si>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</si>
  <si>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</si>
  <si>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</si>
  <si>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</si>
  <si>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</si>
  <si>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</si>
  <si>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</si>
  <si>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</si>
  <si>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</si>
  <si>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</si>
  <si>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</si>
  <si>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</si>
  <si>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</si>
  <si>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</si>
  <si>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</si>
  <si>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</si>
  <si>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</si>
  <si>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</si>
  <si>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</si>
  <si>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</si>
  <si>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</si>
  <si>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</si>
  <si>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</si>
  <si>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</si>
  <si>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</si>
  <si>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</si>
  <si>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</si>
  <si>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</si>
  <si>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</si>
  <si>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</si>
  <si>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</si>
  <si>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</si>
  <si>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</si>
  <si>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</si>
  <si>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</si>
  <si>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</si>
  <si>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</si>
  <si>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</si>
  <si>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</si>
  <si>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</si>
  <si>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</si>
  <si>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</si>
  <si>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</si>
  <si>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</si>
  <si>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</si>
  <si>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</si>
  <si>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</si>
  <si>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</si>
  <si>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</si>
  <si>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</si>
  <si>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</si>
  <si>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</si>
  <si>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</si>
  <si>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</si>
  <si>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</si>
  <si>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</si>
  <si>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</si>
  <si>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</si>
  <si>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</si>
  <si>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</si>
  <si>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</si>
  <si>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</si>
  <si>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</si>
  <si>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</si>
  <si>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</si>
  <si>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</si>
  <si>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</si>
  <si>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</si>
  <si>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</si>
  <si>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</si>
  <si>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</si>
  <si>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</si>
  <si>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</si>
  <si>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</si>
  <si>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</si>
  <si>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</si>
  <si>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</si>
  <si>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</si>
  <si>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</si>
  <si>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</si>
  <si>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</si>
  <si>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</si>
  <si>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</si>
  <si>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</si>
  <si>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</si>
  <si>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</si>
  <si>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</si>
  <si>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</si>
  <si>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</si>
  <si>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</si>
  <si>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</si>
  <si>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</si>
  <si>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</si>
  <si>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</si>
  <si>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</si>
  <si>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</si>
  <si>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</si>
  <si>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</si>
  <si>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</si>
  <si>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</si>
  <si>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</si>
  <si>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</si>
  <si>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</si>
  <si>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</si>
  <si>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</si>
  <si>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</si>
  <si>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</si>
  <si>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</si>
  <si>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</si>
  <si>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</si>
  <si>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</si>
  <si>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</si>
  <si>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</si>
  <si>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</si>
  <si>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</si>
  <si>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</si>
  <si>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</si>
  <si>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</si>
  <si>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</si>
  <si>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</si>
  <si>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</si>
  <si>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</si>
  <si>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</si>
  <si>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</si>
  <si>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</si>
  <si>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</si>
  <si>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</si>
  <si>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</si>
  <si>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</si>
  <si>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</si>
  <si>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</si>
  <si>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</si>
  <si>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</si>
  <si>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</si>
  <si>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</si>
  <si>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</si>
  <si>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</si>
  <si>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</si>
  <si>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</si>
  <si>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</si>
  <si>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</si>
  <si>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</si>
  <si>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</si>
  <si>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</si>
  <si>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</si>
  <si>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</si>
  <si>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</si>
  <si>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</si>
  <si>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</si>
  <si>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</si>
  <si>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</si>
  <si>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</si>
  <si>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</si>
  <si>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</si>
  <si>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</si>
  <si>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</si>
  <si>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</si>
  <si>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</si>
  <si>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</si>
  <si>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</si>
  <si>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</si>
  <si>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</si>
  <si>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</si>
  <si>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</si>
  <si>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</si>
  <si>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</si>
  <si>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</si>
  <si>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</si>
  <si>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</si>
  <si>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</si>
  <si>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</si>
  <si>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</si>
  <si>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</si>
  <si>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</si>
  <si>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</si>
  <si>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</si>
  <si>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</si>
  <si>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</si>
  <si>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</si>
  <si>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</si>
  <si>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</si>
  <si>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</si>
  <si>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</si>
  <si>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</si>
  <si>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</si>
  <si>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</si>
  <si>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</si>
  <si>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</si>
  <si>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</si>
  <si>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</si>
  <si>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</si>
  <si>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</si>
  <si>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</si>
  <si>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</si>
  <si>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</si>
  <si>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</si>
  <si>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</si>
  <si>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</si>
  <si>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</si>
  <si>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</si>
  <si>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</si>
  <si>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</si>
  <si>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</si>
  <si>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</si>
  <si>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</si>
  <si>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</si>
  <si>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</si>
  <si>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</si>
  <si>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</si>
  <si>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</si>
  <si>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</si>
  <si>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</si>
  <si>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</si>
  <si>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</si>
  <si>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</si>
  <si>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</si>
  <si>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</si>
  <si>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</si>
  <si>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</si>
  <si>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</si>
  <si>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</si>
  <si>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</si>
  <si>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</si>
  <si>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</si>
  <si>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</si>
  <si>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</si>
  <si>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</si>
  <si>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</si>
  <si>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</si>
  <si>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</si>
  <si>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</si>
  <si>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</si>
  <si>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</si>
  <si>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</si>
  <si>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</si>
  <si>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</si>
  <si>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</si>
  <si>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</si>
  <si>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</si>
  <si>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</si>
  <si>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</si>
  <si>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</si>
  <si>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</si>
  <si>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</si>
  <si>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</si>
  <si>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</si>
  <si>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</si>
  <si>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</si>
  <si>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</si>
  <si>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</si>
  <si>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</si>
  <si>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</si>
  <si>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</si>
  <si>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</si>
  <si>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</si>
  <si>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</si>
  <si>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</si>
  <si>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</si>
  <si>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</si>
  <si>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</si>
  <si>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</si>
  <si>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</si>
  <si>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</si>
  <si>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</si>
  <si>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</si>
  <si>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</si>
  <si>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</si>
  <si>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</si>
  <si>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</si>
  <si>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</si>
  <si>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</si>
  <si>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</si>
  <si>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</si>
  <si>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</si>
  <si>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</si>
  <si>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</si>
  <si>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</si>
  <si>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</si>
  <si>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</si>
  <si>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</si>
  <si>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</si>
  <si>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</si>
  <si>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</si>
  <si>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</si>
  <si>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</si>
  <si>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</si>
  <si>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</si>
  <si>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</si>
  <si>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</si>
  <si>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</si>
  <si>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</si>
  <si>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</si>
  <si>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</si>
  <si>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</si>
  <si>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</si>
  <si>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</si>
  <si>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</si>
  <si>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</si>
  <si>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</si>
  <si>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</si>
  <si>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</si>
  <si>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</si>
  <si>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</si>
  <si>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</si>
  <si>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</si>
  <si>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</si>
  <si>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</si>
  <si>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</si>
  <si>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</si>
  <si>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</si>
  <si>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</si>
  <si>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</si>
  <si>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</si>
  <si>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</si>
  <si>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</si>
  <si>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</si>
  <si>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</si>
  <si>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</si>
  <si>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</si>
  <si>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</si>
  <si>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</si>
  <si>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</si>
  <si>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</si>
  <si>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</si>
  <si>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</si>
  <si>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</si>
  <si>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</si>
  <si>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</si>
  <si>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</si>
  <si>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</si>
  <si>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</si>
  <si>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</si>
  <si>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</si>
  <si>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</si>
  <si>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</si>
  <si>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</si>
  <si>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</si>
  <si>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</si>
  <si>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</si>
  <si>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</si>
  <si>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</si>
  <si>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</si>
  <si>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</si>
  <si>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</si>
  <si>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</si>
  <si>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</si>
  <si>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</si>
  <si>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</si>
  <si>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</si>
  <si>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</si>
  <si>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</si>
  <si>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</si>
  <si>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</si>
  <si>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</si>
  <si>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</si>
  <si>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</si>
  <si>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</si>
  <si>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</si>
  <si>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</si>
  <si>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</si>
  <si>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</si>
  <si>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</si>
  <si>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</si>
  <si>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</si>
  <si>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</si>
  <si>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</si>
  <si>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</si>
  <si>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</si>
  <si>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</si>
  <si>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</si>
  <si>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</si>
  <si>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</si>
  <si>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</si>
  <si>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</si>
  <si>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</si>
  <si>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</si>
  <si>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</si>
  <si>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</si>
  <si>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</si>
  <si>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</si>
  <si>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</si>
  <si>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</si>
  <si>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</si>
  <si>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</si>
  <si>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</si>
  <si>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</si>
  <si>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</si>
  <si>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</si>
  <si>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</si>
  <si>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</si>
  <si>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</si>
  <si>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</si>
  <si>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</si>
  <si>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</si>
  <si>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</si>
  <si>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</si>
  <si>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</si>
  <si>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</si>
  <si>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</si>
  <si>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</si>
  <si>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</si>
  <si>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</si>
  <si>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</si>
  <si>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</si>
  <si>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</si>
  <si>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</si>
  <si>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</si>
  <si>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</si>
  <si>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</si>
  <si>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</si>
  <si>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</si>
  <si>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</si>
  <si>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</si>
  <si>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</si>
  <si>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</si>
  <si>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</si>
  <si>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</si>
  <si>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</si>
  <si>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</si>
  <si>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</si>
  <si>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</si>
  <si>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</si>
  <si>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</si>
  <si>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</si>
  <si>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</si>
  <si>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</si>
  <si>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</si>
  <si>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</si>
  <si>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</si>
  <si>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</si>
  <si>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</si>
  <si>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</si>
  <si>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</si>
  <si>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</si>
  <si>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</si>
  <si>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</si>
  <si>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</si>
  <si>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</si>
  <si>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</si>
  <si>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</si>
  <si>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</si>
  <si>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</si>
  <si>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</si>
  <si>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</si>
  <si>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</si>
  <si>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</si>
  <si>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</si>
  <si>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</si>
  <si>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</si>
  <si>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</si>
  <si>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</si>
  <si>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</si>
  <si>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</si>
  <si>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</si>
  <si>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</si>
  <si>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</si>
  <si>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</si>
  <si>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</si>
  <si>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</si>
  <si>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</si>
  <si>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</si>
  <si>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</si>
  <si>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</si>
  <si>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</si>
  <si>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</si>
  <si>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</si>
  <si>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</si>
  <si>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</si>
  <si>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</si>
  <si>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</si>
  <si>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</si>
  <si>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</si>
  <si>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</si>
  <si>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</si>
  <si>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</si>
  <si>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</si>
  <si>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</si>
  <si>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</si>
  <si>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</si>
  <si>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</si>
  <si>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</si>
  <si>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</si>
  <si>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</si>
  <si>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</si>
  <si>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</si>
  <si>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</si>
  <si>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</si>
  <si>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</si>
  <si>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</si>
  <si>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</si>
  <si>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</si>
  <si>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</si>
  <si>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</si>
  <si>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</si>
  <si>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</si>
  <si>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</si>
  <si>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</si>
  <si>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</si>
  <si>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</si>
  <si>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</si>
  <si>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</si>
  <si>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</si>
  <si>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</si>
  <si>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</si>
  <si>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</si>
  <si>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</si>
  <si>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</si>
  <si>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</si>
  <si>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</si>
  <si>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</si>
  <si>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</si>
  <si>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</si>
  <si>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</si>
  <si>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</si>
  <si>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</si>
  <si>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</si>
  <si>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</si>
  <si>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</si>
  <si>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</si>
  <si>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</si>
  <si>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</si>
  <si>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</si>
  <si>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</si>
  <si>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</si>
  <si>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</si>
  <si>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</si>
  <si>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</si>
  <si>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</si>
  <si>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</si>
  <si>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</si>
  <si>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</si>
  <si>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</si>
  <si>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</si>
  <si>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</si>
  <si>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</si>
  <si>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</si>
  <si>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</si>
  <si>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</si>
  <si>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</si>
  <si>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</si>
  <si>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</si>
  <si>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</si>
  <si>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</si>
  <si>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</si>
  <si>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</si>
  <si>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</si>
  <si>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</si>
  <si>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</si>
  <si>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</si>
  <si>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</si>
  <si>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</si>
  <si>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</si>
  <si>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</si>
  <si>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</si>
  <si>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</si>
  <si>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</si>
  <si>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</si>
  <si>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</si>
  <si>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</si>
  <si>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</si>
  <si>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</si>
  <si>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</si>
  <si>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</si>
  <si>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</si>
  <si>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</si>
  <si>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</si>
  <si>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</si>
  <si>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</si>
  <si>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</si>
  <si>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</si>
  <si>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</si>
  <si>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</si>
  <si>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</si>
  <si>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</si>
  <si>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</si>
  <si>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</si>
  <si>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</si>
  <si>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</si>
  <si>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</si>
  <si>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</si>
  <si>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</si>
  <si>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</si>
  <si>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</si>
  <si>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</si>
  <si>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</si>
  <si>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</si>
  <si>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</si>
  <si>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</si>
  <si>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</si>
  <si>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</si>
  <si>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</si>
  <si>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</si>
  <si>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</si>
  <si>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</si>
  <si>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</si>
  <si>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</si>
  <si>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</si>
  <si>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</si>
  <si>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</si>
  <si>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</si>
  <si>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</si>
  <si>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</si>
  <si>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</si>
  <si>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</si>
  <si>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</si>
  <si>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</si>
  <si>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</si>
  <si>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</si>
  <si>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</si>
  <si>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</si>
  <si>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</si>
  <si>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</si>
  <si>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</si>
  <si>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</si>
  <si>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</si>
  <si>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</si>
  <si>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</si>
  <si>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</si>
  <si>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</si>
  <si>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</si>
  <si>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</si>
  <si>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</si>
  <si>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</si>
  <si>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</si>
  <si>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</si>
  <si>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</si>
  <si>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</si>
  <si>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</si>
  <si>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</si>
  <si>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</si>
  <si>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</si>
  <si>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</si>
  <si>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</si>
  <si>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</si>
  <si>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</si>
  <si>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</si>
  <si>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</si>
  <si>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</si>
  <si>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</si>
  <si>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</si>
  <si>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</si>
  <si>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</si>
  <si>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</si>
  <si>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</si>
  <si>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</si>
  <si>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</si>
  <si>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</si>
  <si>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</si>
  <si>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</si>
  <si>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</si>
  <si>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</si>
  <si>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</si>
  <si>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</si>
  <si>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</si>
  <si>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</si>
  <si>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</si>
  <si>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</si>
  <si>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</si>
  <si>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</si>
  <si>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</si>
  <si>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</si>
  <si>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</si>
  <si>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</si>
  <si>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</si>
  <si>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</si>
  <si>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</si>
  <si>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</si>
  <si>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</si>
  <si>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</si>
  <si>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</si>
  <si>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</si>
  <si>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</si>
  <si>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</si>
  <si>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</si>
  <si>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</si>
  <si>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</si>
  <si>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</si>
  <si>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</si>
  <si>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</si>
  <si>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</si>
  <si>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</si>
  <si>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</si>
  <si>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</si>
  <si>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</si>
  <si>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</si>
  <si>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</si>
  <si>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</si>
  <si>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</si>
  <si>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</si>
  <si>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</si>
  <si>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</si>
  <si>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</si>
  <si>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</si>
  <si>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</si>
  <si>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</si>
  <si>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</si>
  <si>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</si>
  <si>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</si>
  <si>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</si>
  <si>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</si>
  <si>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</si>
  <si>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</si>
  <si>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</si>
  <si>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</si>
  <si>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</si>
  <si>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</si>
  <si>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</si>
  <si>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</si>
  <si>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</si>
  <si>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</si>
  <si>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</si>
  <si>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</si>
  <si>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</si>
  <si>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</si>
  <si>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</si>
  <si>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</si>
  <si>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</si>
  <si>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</si>
  <si>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</si>
  <si>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</si>
  <si>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</si>
  <si>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</si>
  <si>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</si>
  <si>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</si>
  <si>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</si>
  <si>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</si>
  <si>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</si>
  <si>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</si>
  <si>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</si>
  <si>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</si>
  <si>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</si>
  <si>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</si>
  <si>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</si>
  <si>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</si>
  <si>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</si>
  <si>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</si>
  <si>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</si>
  <si>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</si>
  <si>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</si>
  <si>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</si>
  <si>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</si>
  <si>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</si>
  <si>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</si>
  <si>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</si>
  <si>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</si>
  <si>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</si>
  <si>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</si>
  <si>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</si>
  <si>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</si>
  <si>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</si>
  <si>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</si>
  <si>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</si>
  <si>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</si>
  <si>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</si>
  <si>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</si>
  <si>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</si>
  <si>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</si>
  <si>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</si>
  <si>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</si>
  <si>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</si>
  <si>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</si>
  <si>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</si>
  <si>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</si>
  <si>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</si>
  <si>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</si>
  <si>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</si>
  <si>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</si>
  <si>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</si>
  <si>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</si>
  <si>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</si>
  <si>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</si>
  <si>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</si>
  <si>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</si>
  <si>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</si>
  <si>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</si>
  <si>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</si>
  <si>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</si>
  <si>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</si>
  <si>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</si>
  <si>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</si>
  <si>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</si>
  <si>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</si>
  <si>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</si>
  <si>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</si>
  <si>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</si>
  <si>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</si>
  <si>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</si>
  <si>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</si>
  <si>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</si>
  <si>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</si>
  <si>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</si>
  <si>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</si>
  <si>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</si>
  <si>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</si>
  <si>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</si>
  <si>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</si>
  <si>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</si>
  <si>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</si>
  <si>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</si>
  <si>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</si>
  <si>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</si>
  <si>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</si>
  <si>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</si>
  <si>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</si>
  <si>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</si>
  <si>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</si>
  <si>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</si>
  <si>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</si>
  <si>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</si>
  <si>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</si>
  <si>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</si>
  <si>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</si>
  <si>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</si>
  <si>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</si>
  <si>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</si>
  <si>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</si>
  <si>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</si>
  <si>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</si>
  <si>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</si>
  <si>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</si>
  <si>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</si>
  <si>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</si>
  <si>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</si>
  <si>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</si>
  <si>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</si>
  <si>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</si>
  <si>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</si>
  <si>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</si>
  <si>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</si>
  <si>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</si>
  <si>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</si>
  <si>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</si>
  <si>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</si>
  <si>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</si>
  <si>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</si>
  <si>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</si>
  <si>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</si>
  <si>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</si>
  <si>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</si>
  <si>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</si>
  <si>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</si>
  <si>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</si>
  <si>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</si>
  <si>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</si>
  <si>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</si>
  <si>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</si>
  <si>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</si>
  <si>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</si>
  <si>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</si>
  <si>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</si>
  <si>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</si>
  <si>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</si>
  <si>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</si>
  <si>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</si>
  <si>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</si>
  <si>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</si>
  <si>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</si>
  <si>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</si>
  <si>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</si>
  <si>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</si>
  <si>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</si>
  <si>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</si>
  <si>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</si>
  <si>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</si>
  <si>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</si>
  <si>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</si>
  <si>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</si>
  <si>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</si>
  <si>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</si>
  <si>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</si>
  <si>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</si>
  <si>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</si>
  <si>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</si>
  <si>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</si>
  <si>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</si>
  <si>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</si>
  <si>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</si>
  <si>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</si>
  <si>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</si>
  <si>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</si>
  <si>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</si>
  <si>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</si>
  <si>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</si>
  <si>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</si>
  <si>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</si>
  <si>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</si>
  <si>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</si>
  <si>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</si>
  <si>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</si>
  <si>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</si>
  <si>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</si>
  <si>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</si>
  <si>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</si>
  <si>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</si>
  <si>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</si>
  <si>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</si>
  <si>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</si>
  <si>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</si>
  <si>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</si>
  <si>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</si>
  <si>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</si>
  <si>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</si>
  <si>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</si>
  <si>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</si>
  <si>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</si>
  <si>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</si>
  <si>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</si>
  <si>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</si>
  <si>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</si>
  <si>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</si>
  <si>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</si>
  <si>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</si>
  <si>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</si>
  <si>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</si>
  <si>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</si>
  <si>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</si>
  <si>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</si>
  <si>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</si>
  <si>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</si>
  <si>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</si>
  <si>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</si>
  <si>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</si>
  <si>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</si>
  <si>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</si>
  <si>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</si>
  <si>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</si>
  <si>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</si>
  <si>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</si>
  <si>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</si>
  <si>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</si>
  <si>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</si>
  <si>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</si>
  <si>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</si>
  <si>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</si>
  <si>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</si>
  <si>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</si>
  <si>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</si>
  <si>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</si>
  <si>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</si>
  <si>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</si>
  <si>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</si>
  <si>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</si>
  <si>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</si>
  <si>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</si>
  <si>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</si>
  <si>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</si>
  <si>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</si>
  <si>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</si>
  <si>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</si>
  <si>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</si>
  <si>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</si>
  <si>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</si>
  <si>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</si>
  <si>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</si>
  <si>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</si>
  <si>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</si>
  <si>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</si>
  <si>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</si>
  <si>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</si>
  <si>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</si>
  <si>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</si>
  <si>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</si>
  <si>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</si>
  <si>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</si>
  <si>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</si>
  <si>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</si>
  <si>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</si>
  <si>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</si>
  <si>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</si>
  <si>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</si>
  <si>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</si>
  <si>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</si>
  <si>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</si>
  <si>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</si>
  <si>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</si>
  <si>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</si>
  <si>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</si>
  <si>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</si>
  <si>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</si>
  <si>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</si>
  <si>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</si>
  <si>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</si>
  <si>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</si>
  <si>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</si>
  <si>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</si>
  <si>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</si>
  <si>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</si>
  <si>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</si>
  <si>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</si>
  <si>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</si>
  <si>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</si>
  <si>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</si>
  <si>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</si>
  <si>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</si>
  <si>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</si>
  <si>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</si>
  <si>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</si>
  <si>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</si>
  <si>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</si>
  <si>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</si>
  <si>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</si>
  <si>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</si>
  <si>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</si>
  <si>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</si>
  <si>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</si>
  <si>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</si>
  <si>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</si>
  <si>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</si>
  <si>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</si>
  <si>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</si>
  <si>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</si>
  <si>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</si>
  <si>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</si>
  <si>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</si>
  <si>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</si>
  <si>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</si>
  <si>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</si>
  <si>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</si>
  <si>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</si>
  <si>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</si>
  <si>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</si>
  <si>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</si>
  <si>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</si>
  <si>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</si>
  <si>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</si>
  <si>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</si>
  <si>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</si>
  <si>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</si>
  <si>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</si>
  <si>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</si>
  <si>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</si>
  <si>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</si>
  <si>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</si>
  <si>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</si>
  <si>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</si>
  <si>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</si>
  <si>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</si>
  <si>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</si>
  <si>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</si>
  <si>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</si>
  <si>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</si>
  <si>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</si>
  <si>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</si>
  <si>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</si>
  <si>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</si>
  <si>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</si>
  <si>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</si>
  <si>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</si>
  <si>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</si>
  <si>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</si>
  <si>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</si>
  <si>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</si>
  <si>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</si>
  <si>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</si>
  <si>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</si>
  <si>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</si>
  <si>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</si>
  <si>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</si>
  <si>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</si>
  <si>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</si>
  <si>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</si>
  <si>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</si>
  <si>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</si>
  <si>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</si>
  <si>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</si>
  <si>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</si>
  <si>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</si>
  <si>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</si>
  <si>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</si>
  <si>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</si>
  <si>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</si>
  <si>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</si>
  <si>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</si>
  <si>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</si>
  <si>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</si>
  <si>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</si>
  <si>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</si>
  <si>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</si>
  <si>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</si>
  <si>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</si>
  <si>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</si>
  <si>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</si>
  <si>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</si>
  <si>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</si>
  <si>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</si>
  <si>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</si>
  <si>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</si>
  <si>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</si>
  <si>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</si>
  <si>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</si>
  <si>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</si>
  <si>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</si>
  <si>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</si>
  <si>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</si>
  <si>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</si>
  <si>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</si>
  <si>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</si>
  <si>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</si>
  <si>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</si>
  <si>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</si>
  <si>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</si>
  <si>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</si>
  <si>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</si>
  <si>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</si>
  <si>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</si>
  <si>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</si>
  <si>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</si>
  <si>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</si>
  <si>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</si>
  <si>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</si>
  <si>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</si>
  <si>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</si>
  <si>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</si>
  <si>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</si>
  <si>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</si>
  <si>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</si>
  <si>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</si>
  <si>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</si>
  <si>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</si>
  <si>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</si>
  <si>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</si>
  <si>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</si>
  <si>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</si>
  <si>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</si>
  <si>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</si>
  <si>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</si>
  <si>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</si>
  <si>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</si>
  <si>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</si>
  <si>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</si>
  <si>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</si>
  <si>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</si>
  <si>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</si>
  <si>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</si>
  <si>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</si>
  <si>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</si>
  <si>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</si>
  <si>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</si>
  <si>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</si>
  <si>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</si>
  <si>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</si>
  <si>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</si>
  <si>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</si>
  <si>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</si>
  <si>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</si>
  <si>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</si>
  <si>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</si>
  <si>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</si>
  <si>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</si>
  <si>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</si>
  <si>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</si>
  <si>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</si>
  <si>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</si>
  <si>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</si>
  <si>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</si>
  <si>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</si>
  <si>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</si>
  <si>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</si>
  <si>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</si>
  <si>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</si>
  <si>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</si>
  <si>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</si>
  <si>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</si>
  <si>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</si>
  <si>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</si>
  <si>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</si>
  <si>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</si>
  <si>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</si>
  <si>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</si>
  <si>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</si>
  <si>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</si>
  <si>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</si>
  <si>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</si>
  <si>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</si>
  <si>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</si>
  <si>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</si>
  <si>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</si>
  <si>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</si>
  <si>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</si>
  <si>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</si>
  <si>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</si>
  <si>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</si>
  <si>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</si>
  <si>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</si>
  <si>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</si>
  <si>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</si>
  <si>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</si>
  <si>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</si>
  <si>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</si>
  <si>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</si>
  <si>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</si>
  <si>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</si>
  <si>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</si>
  <si>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</si>
  <si>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</si>
  <si>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</si>
  <si>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</si>
  <si>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</si>
  <si>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</si>
  <si>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</si>
  <si>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</si>
  <si>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</si>
  <si>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</si>
  <si>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</si>
  <si>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</si>
  <si>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</si>
  <si>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</si>
  <si>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</si>
  <si>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</si>
  <si>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</si>
  <si>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</si>
  <si>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</si>
  <si>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</si>
  <si>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</si>
  <si>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</si>
  <si>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</si>
  <si>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</si>
  <si>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</si>
  <si>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</si>
  <si>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</si>
  <si>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</si>
  <si>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</si>
  <si>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</si>
  <si>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</si>
  <si>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</si>
  <si>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</si>
  <si>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</si>
  <si>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</si>
  <si>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</si>
  <si>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</si>
  <si>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</si>
  <si>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</si>
  <si>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</si>
  <si>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</si>
  <si>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</si>
  <si>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</si>
  <si>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</si>
  <si>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</si>
  <si>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</si>
  <si>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</si>
  <si>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</si>
  <si>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</si>
  <si>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</si>
  <si>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</si>
  <si>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</si>
  <si>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</si>
  <si>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</si>
  <si>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</si>
  <si>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</si>
  <si>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</si>
  <si>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</si>
  <si>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</si>
  <si>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</si>
  <si>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</si>
  <si>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</si>
  <si>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</si>
  <si>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</si>
  <si>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</si>
  <si>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</si>
  <si>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</si>
  <si>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</si>
  <si>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</si>
  <si>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</si>
  <si>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</si>
  <si>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</si>
  <si>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</si>
  <si>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</si>
  <si>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</si>
  <si>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</si>
  <si>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</si>
  <si>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</si>
  <si>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</si>
  <si>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</si>
  <si>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</si>
  <si>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</si>
  <si>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</si>
  <si>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</si>
  <si>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</si>
  <si>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</si>
  <si>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</si>
  <si>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</si>
  <si>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</si>
  <si>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</si>
  <si>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</si>
  <si>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</si>
  <si>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</si>
  <si>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</si>
  <si>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</si>
  <si>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</si>
  <si>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</si>
  <si>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</si>
  <si>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</si>
  <si>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</si>
  <si>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</si>
  <si>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</si>
  <si>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</si>
  <si>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</si>
  <si>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</si>
  <si>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</si>
  <si>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</si>
  <si>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</si>
  <si>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</si>
  <si>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</si>
  <si>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</si>
  <si>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</si>
  <si>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</si>
  <si>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</si>
  <si>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</si>
  <si>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</si>
  <si>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</si>
  <si>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</si>
  <si>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</si>
  <si>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</si>
  <si>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</si>
  <si>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</si>
  <si>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</si>
  <si>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</si>
  <si>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</si>
  <si>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</si>
  <si>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</si>
  <si>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</si>
  <si>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</si>
  <si>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</si>
  <si>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</si>
  <si>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</si>
  <si>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</si>
  <si>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</si>
  <si>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</si>
  <si>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</si>
  <si>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</si>
  <si>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</si>
  <si>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</si>
  <si>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</si>
  <si>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</si>
  <si>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</si>
  <si>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</si>
  <si>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</si>
  <si>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</si>
  <si>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</si>
  <si>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</si>
  <si>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</si>
  <si>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</si>
  <si>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</si>
  <si>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</si>
  <si>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</si>
  <si>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</si>
  <si>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</si>
  <si>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</si>
  <si>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</si>
  <si>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</si>
  <si>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</si>
  <si>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</si>
  <si>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</si>
  <si>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</si>
  <si>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</si>
  <si>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</si>
  <si>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</si>
  <si>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</si>
  <si>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</si>
  <si>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</si>
  <si>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</si>
  <si>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</si>
  <si>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</si>
  <si>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</si>
  <si>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</si>
  <si>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</si>
  <si>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</si>
  <si>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</si>
  <si>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</si>
  <si>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</si>
  <si>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</si>
  <si>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</si>
  <si>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</si>
  <si>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</si>
  <si>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</si>
  <si>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</si>
  <si>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</si>
  <si>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</si>
  <si>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</si>
  <si>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</si>
  <si>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</si>
  <si>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</si>
  <si>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</si>
  <si>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</si>
  <si>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</si>
  <si>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</si>
  <si>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</si>
  <si>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</si>
  <si>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</si>
  <si>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</si>
  <si>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</si>
  <si>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</si>
  <si>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</si>
  <si>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</si>
  <si>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</si>
  <si>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</si>
  <si>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</si>
  <si>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</si>
  <si>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</si>
  <si>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</si>
  <si>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</si>
  <si>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</si>
  <si>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</si>
  <si>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</si>
  <si>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</si>
  <si>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</si>
  <si>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</si>
  <si>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</si>
  <si>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</si>
  <si>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</si>
  <si>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</si>
  <si>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</si>
  <si>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</si>
  <si>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</si>
  <si>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</si>
  <si>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</si>
  <si>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</si>
  <si>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</si>
  <si>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</si>
  <si>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</si>
  <si>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</si>
  <si>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</si>
  <si>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</si>
  <si>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</si>
  <si>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</si>
  <si>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</si>
  <si>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</si>
  <si>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</si>
  <si>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</si>
  <si>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</si>
  <si>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</si>
  <si>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</si>
  <si>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</si>
  <si>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</si>
  <si>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</si>
  <si>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</si>
  <si>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</si>
  <si>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</si>
  <si>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</si>
  <si>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</si>
  <si>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</si>
  <si>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</si>
  <si>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</si>
  <si>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</si>
  <si>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</si>
  <si>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</si>
  <si>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</si>
  <si>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</si>
  <si>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</si>
  <si>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</si>
  <si>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</si>
  <si>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</si>
  <si>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</si>
  <si>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</si>
  <si>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</si>
  <si>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</si>
  <si>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</si>
  <si>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</si>
  <si>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</si>
  <si>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</si>
  <si>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</si>
  <si>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</si>
  <si>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</si>
  <si>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</si>
  <si>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</si>
  <si>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</si>
  <si>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</si>
  <si>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</si>
  <si>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</si>
  <si>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</si>
  <si>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</si>
  <si>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</si>
  <si>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</si>
  <si>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</si>
  <si>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</si>
  <si>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</si>
  <si>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</si>
  <si>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</si>
  <si>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</si>
  <si>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</si>
  <si>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</si>
  <si>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</si>
  <si>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</si>
  <si>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</si>
  <si>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</si>
  <si>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</si>
  <si>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</si>
  <si>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</si>
  <si>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</si>
  <si>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</si>
  <si>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</si>
  <si>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</si>
  <si>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</si>
  <si>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</si>
  <si>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</si>
  <si>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</si>
  <si>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</si>
  <si>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</si>
  <si>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</si>
  <si>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</si>
  <si>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</si>
  <si>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</si>
  <si>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</si>
  <si>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</si>
  <si>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</si>
  <si>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</si>
  <si>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</si>
  <si>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</si>
  <si>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</si>
  <si>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</si>
  <si>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</si>
  <si>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</si>
  <si>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</si>
  <si>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</si>
  <si>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</si>
  <si>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</si>
  <si>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</si>
  <si>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</si>
  <si>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</si>
  <si>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</si>
  <si>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</si>
  <si>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</si>
  <si>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</si>
  <si>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</si>
  <si>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</si>
  <si>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</si>
  <si>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</si>
  <si>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</si>
  <si>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</si>
  <si>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</si>
  <si>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</si>
  <si>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</si>
  <si>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</si>
  <si>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</si>
  <si>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</si>
  <si>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</si>
  <si>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</si>
  <si>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</si>
  <si>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</si>
  <si>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</si>
  <si>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</si>
  <si>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</si>
  <si>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</si>
  <si>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</si>
  <si>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</si>
  <si>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</si>
  <si>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</si>
  <si>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</si>
  <si>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</si>
  <si>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</si>
  <si>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</si>
  <si>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</si>
  <si>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</si>
  <si>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</si>
  <si>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</si>
  <si>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</si>
  <si>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</si>
  <si>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</si>
  <si>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</si>
  <si>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</si>
  <si>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</si>
  <si>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</si>
  <si>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</si>
  <si>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</si>
  <si>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</si>
  <si>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</si>
  <si>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</si>
  <si>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</si>
  <si>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</si>
  <si>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</si>
  <si>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</si>
  <si>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</si>
  <si>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</si>
  <si>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</si>
  <si>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</si>
  <si>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</si>
  <si>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</si>
  <si>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</si>
  <si>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</si>
  <si>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</si>
  <si>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</si>
  <si>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</si>
  <si>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</si>
  <si>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</si>
  <si>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</si>
  <si>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</si>
  <si>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</si>
  <si>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</si>
  <si>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</si>
  <si>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</si>
  <si>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</si>
  <si>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</si>
  <si>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</si>
  <si>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</si>
  <si>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</si>
  <si>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</si>
  <si>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</si>
  <si>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</si>
  <si>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</si>
  <si>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</si>
  <si>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</si>
  <si>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</si>
  <si>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</si>
  <si>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</si>
  <si>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</si>
  <si>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</si>
  <si>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</si>
  <si>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</si>
  <si>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</si>
  <si>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</si>
  <si>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</si>
  <si>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</si>
  <si>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</si>
  <si>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</si>
  <si>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</si>
  <si>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</si>
  <si>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</si>
  <si>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</si>
  <si>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</si>
  <si>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</si>
  <si>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</si>
  <si>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</si>
  <si>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</si>
  <si>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</si>
  <si>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</si>
  <si>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</si>
  <si>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</si>
  <si>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</si>
  <si>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</si>
  <si>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</si>
  <si>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</si>
  <si>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</si>
  <si>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</si>
  <si>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</si>
  <si>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</si>
  <si>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</si>
  <si>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</si>
  <si>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</si>
  <si>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</si>
  <si>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</si>
  <si>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</si>
  <si>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</si>
  <si>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</si>
  <si>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</si>
  <si>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</si>
  <si>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</si>
  <si>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</si>
  <si>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</si>
  <si>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</si>
  <si>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</si>
  <si>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</si>
  <si>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</si>
  <si>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</si>
  <si>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</si>
  <si>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</si>
  <si>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</si>
  <si>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</si>
  <si>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</si>
  <si>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</si>
  <si>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</si>
  <si>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</si>
  <si>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</si>
  <si>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</si>
  <si>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</si>
  <si>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</si>
  <si>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</si>
  <si>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</si>
  <si>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</si>
  <si>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</si>
  <si>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</si>
  <si>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</si>
  <si>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</si>
  <si>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</si>
  <si>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</si>
  <si>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</si>
  <si>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</si>
  <si>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</si>
  <si>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</si>
  <si>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</si>
  <si>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</si>
  <si>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</si>
  <si>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</si>
  <si>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</si>
  <si>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</si>
  <si>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</si>
  <si>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</si>
  <si>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</si>
  <si>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</si>
  <si>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</si>
  <si>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</si>
  <si>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</si>
  <si>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</si>
  <si>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</si>
  <si>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</si>
  <si>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</si>
  <si>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</si>
  <si>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</si>
  <si>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</si>
  <si>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</si>
  <si>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</si>
  <si>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</si>
  <si>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</si>
  <si>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</si>
  <si>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</si>
  <si>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</si>
  <si>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</si>
  <si>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</si>
  <si>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</si>
  <si>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</si>
  <si>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</si>
  <si>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</si>
  <si>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</si>
  <si>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</si>
  <si>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</si>
  <si>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</si>
  <si>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</si>
  <si>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</si>
  <si>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</si>
  <si>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</si>
  <si>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</si>
  <si>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</si>
  <si>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</si>
  <si>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</si>
  <si>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</si>
  <si>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</si>
  <si>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</si>
  <si>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</si>
  <si>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</si>
  <si>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</si>
  <si>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</si>
  <si>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</si>
  <si>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</si>
  <si>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</si>
  <si>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</si>
  <si>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</si>
  <si>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</si>
  <si>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</si>
  <si>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</si>
  <si>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</si>
  <si>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</si>
  <si>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</si>
  <si>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</si>
  <si>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</si>
  <si>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</si>
  <si>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</si>
  <si>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</si>
  <si>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</si>
  <si>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</si>
  <si>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</si>
  <si>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</si>
  <si>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</si>
  <si>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</si>
  <si>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</si>
  <si>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</si>
  <si>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</si>
  <si>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</si>
  <si>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</si>
  <si>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</si>
  <si>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</si>
  <si>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</si>
  <si>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</si>
  <si>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</si>
  <si>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</si>
  <si>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</si>
  <si>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</si>
  <si>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</si>
  <si>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</si>
  <si>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</si>
  <si>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</si>
  <si>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</si>
  <si>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</si>
  <si>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</si>
  <si>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</si>
  <si>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</si>
  <si>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</si>
  <si>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</si>
  <si>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</si>
  <si>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</si>
  <si>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</si>
  <si>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</si>
  <si>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</si>
  <si>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</si>
  <si>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</si>
  <si>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</si>
  <si>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</si>
  <si>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</si>
  <si>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</si>
  <si>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</si>
  <si>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</si>
  <si>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</si>
  <si>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</si>
  <si>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</si>
  <si>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</si>
  <si>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</si>
  <si>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</si>
  <si>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</si>
  <si>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</si>
  <si>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</si>
  <si>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</si>
  <si>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</si>
  <si>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</si>
  <si>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</si>
  <si>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</si>
  <si>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</si>
  <si>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</si>
  <si>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</si>
  <si>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</si>
  <si>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</si>
  <si>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</si>
  <si>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</si>
  <si>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</si>
  <si>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</si>
  <si>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</si>
  <si>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</si>
  <si>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</si>
  <si>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</si>
  <si>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</si>
  <si>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</si>
  <si>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</si>
  <si>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</si>
  <si>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</si>
  <si>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</si>
  <si>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</si>
  <si>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</si>
  <si>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</si>
  <si>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</si>
  <si>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</si>
  <si>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</si>
  <si>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</si>
  <si>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</si>
  <si>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</si>
  <si>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</si>
  <si>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</si>
  <si>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</si>
  <si>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</si>
  <si>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</si>
  <si>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</si>
  <si>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</si>
  <si>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</si>
  <si>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</si>
  <si>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</si>
  <si>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</si>
  <si>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</si>
  <si>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</si>
  <si>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</si>
  <si>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</si>
  <si>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</si>
  <si>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</si>
  <si>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</si>
  <si>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</si>
  <si>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</si>
  <si>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</si>
  <si>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</si>
  <si>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</si>
  <si>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</si>
  <si>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</si>
  <si>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</si>
  <si>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</si>
  <si>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</si>
  <si>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</si>
  <si>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</si>
  <si>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</si>
  <si>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</si>
  <si>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</si>
  <si>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</si>
  <si>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</si>
  <si>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</si>
  <si>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</si>
  <si>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</si>
  <si>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</si>
  <si>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</si>
  <si>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</si>
  <si>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</si>
  <si>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</si>
  <si>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</si>
  <si>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</si>
  <si>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</si>
  <si>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</si>
  <si>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</si>
  <si>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</si>
  <si>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</si>
  <si>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</si>
  <si>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</si>
  <si>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</si>
  <si>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</si>
  <si>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</si>
  <si>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</si>
  <si>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</si>
  <si>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</si>
  <si>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</si>
  <si>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</si>
  <si>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</si>
  <si>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</si>
  <si>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</si>
  <si>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</si>
  <si>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</si>
  <si>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</si>
  <si>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</si>
  <si>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</si>
  <si>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</si>
  <si>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</si>
  <si>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</si>
  <si>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</si>
  <si>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</si>
  <si>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</si>
  <si>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</si>
  <si>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</si>
  <si>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</si>
  <si>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</si>
  <si>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</si>
  <si>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</si>
  <si>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</si>
  <si>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</si>
  <si>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</si>
  <si>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</si>
  <si>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</si>
  <si>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</si>
  <si>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</si>
  <si>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</si>
  <si>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</si>
  <si>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</si>
  <si>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</si>
  <si>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</si>
  <si>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</si>
  <si>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</si>
  <si>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</si>
  <si>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</si>
  <si>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</si>
  <si>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</si>
  <si>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</si>
  <si>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</si>
  <si>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</si>
  <si>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</si>
  <si>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</si>
  <si>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</si>
  <si>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</si>
  <si>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</si>
  <si>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</si>
  <si>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</si>
  <si>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</si>
  <si>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</si>
  <si>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</si>
  <si>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</si>
  <si>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</si>
  <si>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</si>
  <si>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</si>
  <si>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</si>
  <si>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</si>
  <si>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</si>
  <si>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</si>
  <si>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</si>
  <si>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</si>
  <si>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</si>
  <si>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</si>
  <si>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</si>
  <si>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</si>
  <si>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</si>
  <si>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</si>
  <si>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</si>
  <si>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</si>
  <si>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</si>
  <si>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</si>
  <si>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</si>
  <si>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</si>
  <si>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</si>
  <si>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</si>
  <si>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</si>
  <si>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</si>
  <si>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</si>
  <si>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</si>
  <si>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</si>
  <si>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</si>
  <si>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</si>
  <si>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</si>
  <si>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</si>
  <si>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</si>
  <si>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</si>
  <si>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</si>
  <si>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</si>
  <si>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</si>
  <si>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</si>
  <si>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</si>
  <si>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</si>
  <si>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</si>
  <si>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</si>
  <si>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</si>
  <si>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</si>
  <si>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</si>
  <si>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</si>
  <si>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</si>
  <si>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</si>
  <si>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</si>
  <si>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</si>
  <si>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</si>
  <si>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</si>
  <si>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</si>
  <si>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</si>
  <si>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</si>
  <si>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</si>
  <si>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</si>
  <si>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</si>
  <si>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</si>
  <si>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</si>
  <si>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</si>
  <si>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</si>
  <si>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</si>
  <si>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</si>
  <si>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</si>
  <si>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</si>
  <si>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</si>
  <si>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</si>
  <si>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</si>
  <si>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</si>
  <si>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</si>
  <si>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</si>
  <si>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</si>
  <si>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</si>
  <si>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</si>
  <si>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</si>
  <si>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</si>
  <si>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</si>
  <si>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</si>
  <si>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</si>
  <si>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</si>
  <si>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</si>
  <si>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</si>
  <si>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</si>
  <si>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</si>
  <si>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</si>
  <si>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</si>
  <si>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</si>
  <si>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</si>
  <si>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</si>
  <si>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</si>
  <si>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</si>
  <si>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</si>
  <si>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</si>
  <si>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</si>
  <si>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</si>
  <si>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</si>
  <si>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</si>
  <si>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</si>
  <si>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</si>
  <si>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</si>
  <si>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</si>
  <si>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</si>
  <si>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</si>
  <si>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</si>
  <si>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</si>
  <si>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</si>
  <si>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</si>
  <si>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</si>
  <si>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</si>
  <si>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</si>
  <si>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</si>
  <si>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</si>
  <si>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</si>
  <si>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</si>
  <si>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</si>
  <si>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</si>
  <si>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</si>
  <si>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</si>
  <si>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</si>
  <si>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</si>
  <si>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</si>
  <si>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</si>
  <si>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</si>
  <si>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</si>
  <si>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</si>
  <si>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</si>
  <si>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</si>
  <si>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</si>
  <si>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</si>
  <si>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</si>
  <si>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</si>
  <si>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</si>
  <si>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</si>
  <si>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</si>
  <si>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</si>
  <si>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</si>
  <si>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</si>
  <si>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</si>
  <si>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</si>
  <si>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</si>
  <si>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</si>
  <si>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</si>
  <si>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</si>
  <si>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</si>
  <si>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</si>
  <si>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</si>
  <si>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</si>
  <si>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</si>
  <si>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</si>
  <si>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</si>
  <si>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</si>
  <si>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</si>
  <si>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</si>
  <si>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</si>
  <si>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</si>
  <si>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</si>
  <si>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</si>
  <si>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</si>
  <si>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</si>
  <si>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</si>
  <si>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</si>
  <si>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</si>
  <si>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</si>
  <si>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</si>
  <si>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</si>
  <si>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</si>
  <si>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</si>
  <si>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</si>
  <si>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</si>
  <si>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</si>
  <si>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</si>
  <si>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</si>
  <si>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</si>
  <si>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</si>
  <si>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</si>
  <si>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</si>
  <si>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</si>
  <si>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</si>
  <si>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</si>
  <si>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</si>
  <si>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</si>
  <si>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</si>
  <si>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</si>
  <si>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</si>
  <si>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</si>
  <si>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</si>
  <si>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</si>
  <si>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</si>
  <si>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</si>
  <si>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</si>
  <si>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</si>
  <si>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</si>
  <si>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</si>
  <si>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</si>
  <si>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</si>
  <si>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</si>
  <si>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</si>
  <si>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</si>
  <si>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</si>
  <si>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</si>
  <si>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</si>
  <si>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</si>
  <si>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</si>
  <si>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</si>
  <si>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</si>
  <si>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</si>
  <si>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</si>
  <si>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</si>
  <si>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</si>
  <si>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</si>
  <si>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</si>
  <si>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</si>
  <si>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</si>
  <si>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</si>
  <si>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</si>
  <si>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</si>
  <si>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</si>
  <si>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</si>
  <si>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</si>
  <si>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</si>
  <si>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</si>
  <si>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</si>
  <si>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</si>
  <si>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</si>
  <si>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</si>
  <si>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</si>
  <si>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</si>
  <si>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</si>
  <si>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</si>
  <si>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</si>
  <si>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</si>
  <si>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</si>
  <si>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</si>
  <si>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</si>
  <si>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</si>
  <si>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</si>
  <si>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</si>
  <si>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</si>
  <si>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</si>
  <si>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</si>
  <si>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</si>
  <si>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</si>
  <si>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</si>
  <si>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</si>
  <si>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</si>
  <si>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</si>
  <si>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</si>
  <si>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</si>
  <si>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</si>
  <si>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</si>
  <si>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</si>
  <si>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</si>
  <si>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</si>
  <si>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</si>
  <si>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</si>
  <si>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</si>
  <si>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</si>
  <si>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</si>
  <si>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</si>
  <si>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</si>
  <si>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</si>
  <si>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</si>
  <si>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</si>
  <si>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</si>
  <si>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</si>
  <si>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</si>
  <si>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</si>
  <si>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</si>
  <si>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</si>
  <si>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</si>
  <si>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</si>
  <si>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</si>
  <si>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</si>
  <si>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</si>
  <si>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</si>
  <si>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</si>
  <si>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</si>
  <si>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</si>
  <si>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</si>
  <si>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</si>
  <si>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</si>
  <si>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</si>
  <si>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</si>
  <si>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</si>
  <si>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</si>
  <si>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</si>
  <si>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</si>
  <si>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</si>
  <si>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</si>
  <si>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</si>
  <si>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</si>
  <si>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</si>
  <si>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</si>
  <si>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</si>
  <si>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</si>
  <si>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</si>
  <si>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</si>
  <si>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</si>
  <si>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</si>
  <si>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</si>
  <si>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</si>
  <si>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</si>
  <si>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</si>
  <si>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</si>
  <si>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</si>
  <si>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</si>
  <si>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</si>
  <si>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</si>
  <si>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</si>
  <si>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</si>
  <si>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</si>
  <si>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</si>
  <si>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</si>
  <si>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</si>
  <si>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</si>
  <si>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</si>
  <si>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</si>
  <si>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</si>
  <si>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</si>
  <si>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</si>
  <si>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</si>
  <si>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</si>
  <si>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</si>
  <si>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</si>
  <si>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</si>
  <si>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</si>
  <si>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</si>
  <si>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</si>
  <si>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</si>
  <si>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</si>
  <si>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</si>
  <si>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</si>
  <si>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</si>
  <si>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</si>
  <si>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</si>
  <si>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</si>
  <si>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</si>
  <si>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</si>
  <si>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</si>
  <si>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</si>
  <si>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</si>
  <si>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</si>
  <si>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</si>
  <si>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</si>
  <si>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</si>
  <si>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</si>
  <si>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</si>
  <si>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</si>
  <si>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</si>
  <si>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</si>
  <si>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</si>
  <si>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</si>
  <si>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</si>
  <si>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</si>
  <si>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</si>
  <si>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</si>
  <si>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</si>
  <si>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</si>
  <si>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</si>
  <si>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</si>
  <si>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</si>
  <si>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</si>
  <si>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</si>
  <si>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</si>
  <si>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</si>
  <si>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</si>
  <si>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</si>
  <si>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</si>
  <si>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</si>
  <si>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</si>
  <si>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</si>
  <si>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</si>
  <si>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</si>
  <si>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</si>
  <si>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</si>
  <si>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</si>
  <si>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</si>
  <si>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</si>
  <si>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</si>
  <si>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</si>
  <si>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</si>
  <si>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</si>
  <si>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</si>
  <si>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</si>
  <si>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</si>
  <si>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</si>
  <si>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</si>
  <si>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</si>
  <si>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</si>
  <si>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</si>
  <si>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</si>
  <si>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</si>
  <si>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</si>
  <si>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</si>
  <si>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</si>
  <si>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</si>
  <si>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</si>
  <si>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</si>
  <si>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</si>
  <si>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</si>
  <si>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</si>
  <si>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</si>
  <si>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</si>
  <si>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</si>
  <si>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</si>
  <si>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</si>
  <si>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</si>
  <si>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</si>
  <si>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</si>
  <si>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</si>
  <si>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</si>
  <si>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</si>
  <si>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</si>
  <si>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</si>
  <si>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</si>
  <si>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</si>
  <si>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</si>
  <si>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</si>
  <si>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</si>
  <si>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</si>
  <si>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</si>
  <si>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</si>
  <si>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</si>
  <si>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</si>
  <si>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</si>
  <si>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</si>
  <si>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</si>
  <si>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</si>
  <si>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</si>
  <si>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</si>
  <si>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</si>
  <si>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</si>
  <si>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</si>
  <si>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</si>
  <si>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</si>
  <si>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</si>
  <si>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</si>
  <si>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</si>
  <si>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</si>
  <si>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</si>
  <si>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</si>
  <si>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</si>
  <si>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</si>
  <si>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</si>
  <si>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</si>
  <si>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</si>
  <si>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</si>
  <si>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</si>
  <si>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</si>
  <si>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</si>
  <si>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</si>
  <si>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</si>
  <si>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</si>
  <si>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</si>
  <si>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</si>
  <si>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</si>
  <si>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</si>
  <si>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</si>
  <si>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</si>
  <si>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</si>
  <si>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</si>
  <si>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</si>
  <si>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</si>
  <si>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</si>
  <si>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</si>
  <si>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</si>
  <si>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</si>
  <si>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</si>
  <si>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</si>
  <si>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</si>
  <si>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</si>
  <si>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</si>
  <si>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</si>
  <si>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</si>
  <si>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</si>
  <si>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</si>
  <si>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</si>
  <si>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</si>
  <si>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</si>
  <si>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</si>
  <si>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</si>
  <si>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</si>
  <si>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</si>
  <si>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</si>
  <si>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</si>
  <si>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</si>
  <si>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</si>
  <si>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</si>
  <si>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</si>
  <si>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</si>
  <si>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</si>
  <si>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</si>
  <si>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</si>
  <si>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</si>
  <si>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</si>
  <si>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</si>
  <si>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</si>
  <si>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</si>
  <si>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</si>
  <si>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</si>
  <si>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</si>
  <si>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</si>
  <si>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</si>
  <si>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</si>
  <si>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</si>
  <si>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</si>
  <si>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</si>
  <si>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</si>
  <si>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</si>
  <si>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</si>
  <si>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</si>
  <si>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</si>
  <si>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</si>
  <si>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</si>
  <si>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</si>
  <si>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</si>
  <si>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</si>
  <si>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</si>
  <si>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</si>
  <si>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</si>
  <si>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</si>
  <si>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</si>
  <si>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</si>
  <si>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</si>
  <si>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</si>
  <si>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</si>
  <si>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</si>
  <si>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</si>
  <si>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</si>
  <si>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</si>
  <si>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</si>
  <si>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</si>
  <si>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</si>
  <si>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</si>
  <si>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</si>
  <si>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</si>
  <si>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</si>
  <si>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</si>
  <si>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</si>
  <si>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</si>
  <si>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</si>
  <si>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</si>
  <si>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</si>
  <si>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</si>
  <si>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</si>
  <si>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</si>
  <si>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</si>
  <si>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</si>
  <si>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</si>
  <si>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</si>
  <si>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</si>
  <si>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</si>
  <si>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</si>
  <si>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</si>
  <si>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</si>
  <si>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</si>
  <si>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</si>
  <si>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</si>
  <si>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</si>
  <si>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</si>
  <si>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</si>
  <si>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</si>
  <si>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</si>
  <si>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</si>
  <si>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</si>
  <si>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</si>
  <si>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</si>
  <si>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</si>
  <si>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</si>
  <si>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</si>
  <si>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</si>
  <si>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</si>
  <si>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</si>
  <si>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</si>
  <si>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</si>
  <si>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</si>
  <si>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</si>
  <si>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</si>
  <si>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</si>
  <si>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</si>
  <si>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</si>
  <si>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</si>
  <si>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</si>
  <si>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</si>
  <si>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</si>
  <si>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</si>
  <si>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</si>
  <si>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</si>
  <si>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</si>
  <si>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</si>
  <si>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</si>
  <si>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</si>
  <si>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</si>
  <si>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</si>
  <si>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</si>
  <si>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</si>
  <si>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</si>
  <si>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</si>
  <si>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</si>
  <si>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</si>
  <si>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</si>
  <si>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</si>
  <si>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</si>
  <si>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</si>
  <si>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</si>
  <si>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</si>
  <si>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</si>
  <si>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</si>
  <si>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</si>
  <si>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</si>
  <si>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</si>
  <si>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</si>
  <si>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</si>
  <si>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</si>
  <si>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</si>
  <si>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</si>
  <si>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</si>
  <si>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</si>
  <si>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</si>
  <si>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</si>
  <si>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</si>
  <si>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</si>
  <si>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</si>
  <si>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</si>
  <si>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</si>
  <si>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</si>
  <si>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</si>
  <si>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</si>
  <si>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</si>
  <si>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</si>
  <si>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</si>
  <si>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</si>
  <si>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</si>
  <si>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</si>
  <si>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</si>
  <si>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</si>
  <si>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</si>
  <si>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</si>
  <si>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</si>
  <si>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</si>
  <si>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</si>
  <si>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</si>
  <si>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</si>
  <si>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</si>
  <si>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</si>
  <si>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</si>
  <si>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</si>
  <si>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</si>
  <si>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</si>
  <si>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</si>
  <si>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</si>
  <si>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</si>
  <si>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</si>
  <si>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</si>
  <si>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</si>
  <si>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</si>
  <si>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</si>
  <si>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</si>
  <si>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</si>
  <si>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</si>
  <si>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</si>
  <si>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</si>
  <si>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</si>
  <si>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</si>
  <si>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</si>
  <si>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</si>
  <si>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</si>
  <si>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</si>
  <si>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</si>
  <si>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</si>
  <si>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</si>
  <si>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</si>
  <si>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</si>
  <si>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</si>
  <si>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</si>
  <si>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</si>
  <si>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</si>
  <si>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</si>
  <si>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</si>
  <si>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</si>
  <si>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</si>
  <si>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</si>
  <si>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</si>
  <si>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</si>
  <si>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</si>
  <si>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</si>
  <si>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</si>
  <si>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</si>
  <si>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</si>
  <si>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</si>
  <si>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</si>
  <si>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</si>
  <si>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</si>
  <si>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</si>
  <si>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</si>
  <si>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</si>
  <si>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</si>
  <si>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</si>
  <si>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</si>
  <si>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</si>
  <si>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</si>
  <si>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</si>
  <si>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</si>
  <si>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</si>
  <si>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</si>
  <si>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</si>
  <si>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</si>
  <si>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</si>
  <si>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</si>
  <si>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</si>
  <si>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</si>
  <si>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</si>
  <si>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</si>
  <si>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</si>
  <si>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</si>
  <si>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</si>
  <si>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</si>
  <si>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</si>
  <si>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</si>
  <si>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</si>
  <si>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</si>
  <si>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</si>
  <si>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</si>
  <si>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</si>
  <si>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</si>
  <si>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</si>
  <si>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</si>
  <si>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</si>
  <si>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</si>
  <si>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</si>
  <si>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</si>
  <si>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</si>
  <si>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</si>
  <si>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</si>
  <si>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</si>
  <si>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</si>
  <si>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</si>
  <si>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</si>
  <si>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</si>
  <si>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</si>
  <si>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</si>
  <si>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</si>
  <si>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</si>
  <si>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</si>
  <si>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</si>
  <si>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</si>
  <si>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</si>
  <si>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</si>
  <si>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</si>
  <si>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</si>
  <si>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</si>
  <si>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</si>
  <si>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</si>
  <si>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</si>
  <si>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</si>
  <si>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</si>
  <si>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</si>
  <si>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</si>
  <si>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</si>
  <si>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</si>
  <si>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</si>
  <si>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</si>
  <si>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</si>
  <si>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</si>
  <si>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</si>
  <si>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</si>
  <si>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</si>
  <si>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</si>
  <si>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</si>
  <si>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</si>
  <si>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</si>
  <si>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</si>
  <si>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</si>
  <si>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</si>
  <si>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</si>
  <si>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</si>
  <si>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</si>
  <si>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</si>
  <si>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</si>
  <si>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</si>
  <si>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</si>
  <si>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</si>
  <si>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</si>
  <si>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</si>
  <si>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</si>
  <si>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</si>
  <si>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</si>
  <si>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</si>
  <si>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</si>
  <si>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</si>
  <si>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</si>
  <si>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</si>
  <si>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</si>
  <si>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</si>
  <si>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</si>
  <si>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</si>
  <si>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</si>
  <si>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</si>
  <si>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</si>
  <si>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</si>
  <si>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</si>
  <si>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</si>
  <si>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</si>
  <si>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</si>
  <si>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</si>
  <si>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</si>
  <si>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</si>
  <si>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</si>
  <si>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</si>
  <si>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</si>
  <si>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</si>
  <si>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</si>
  <si>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</si>
  <si>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</si>
  <si>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</si>
  <si>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</si>
  <si>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</si>
  <si>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</si>
  <si>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</si>
  <si>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</si>
  <si>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</si>
  <si>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</si>
  <si>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</si>
  <si>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</si>
  <si>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</si>
  <si>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</si>
  <si>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</si>
  <si>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</si>
  <si>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</si>
  <si>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</si>
  <si>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</si>
  <si>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</si>
  <si>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</si>
  <si>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</si>
  <si>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</si>
  <si>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</si>
  <si>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</si>
  <si>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</si>
  <si>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</si>
  <si>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</si>
  <si>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</si>
  <si>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</si>
  <si>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</si>
  <si>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</si>
  <si>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</si>
  <si>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</si>
  <si>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</si>
  <si>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</si>
  <si>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</si>
  <si>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</si>
  <si>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</si>
  <si>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</si>
  <si>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</si>
  <si>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</si>
  <si>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</si>
  <si>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</si>
  <si>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</si>
  <si>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</si>
  <si>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</si>
  <si>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</si>
  <si>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</si>
  <si>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</si>
  <si>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</si>
  <si>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</si>
  <si>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</si>
  <si>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</si>
  <si>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</si>
  <si>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</si>
  <si>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</si>
  <si>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</si>
  <si>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</si>
  <si>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</si>
  <si>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</si>
  <si>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</si>
  <si>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</si>
  <si>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</si>
  <si>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</si>
  <si>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</si>
  <si>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</si>
  <si>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</si>
  <si>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</si>
  <si>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</si>
  <si>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</si>
  <si>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</si>
  <si>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</si>
  <si>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</si>
  <si>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</si>
  <si>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</si>
  <si>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</si>
  <si>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</si>
  <si>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</si>
  <si>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</si>
  <si>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</si>
  <si>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</si>
  <si>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</si>
  <si>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</si>
  <si>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</si>
  <si>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</si>
  <si>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</si>
  <si>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</si>
  <si>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</si>
  <si>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</si>
  <si>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</si>
  <si>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</si>
  <si>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</si>
  <si>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</si>
  <si>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</si>
  <si>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</si>
  <si>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</si>
  <si>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</si>
  <si>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</si>
  <si>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</si>
  <si>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</si>
  <si>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</si>
  <si>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</si>
  <si>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</si>
  <si>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</si>
  <si>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</si>
  <si>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</si>
  <si>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</si>
  <si>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</si>
  <si>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</si>
  <si>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</si>
  <si>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</si>
  <si>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</si>
  <si>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</si>
  <si>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</si>
  <si>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</si>
  <si>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</si>
  <si>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</si>
  <si>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</si>
  <si>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</si>
  <si>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</si>
  <si>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</si>
  <si>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</si>
  <si>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</si>
  <si>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</si>
  <si>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</si>
  <si>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</si>
  <si>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</si>
  <si>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</si>
  <si>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</si>
  <si>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</si>
  <si>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</si>
  <si>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</si>
  <si>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</si>
  <si>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</si>
  <si>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</si>
  <si>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</si>
  <si>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</si>
  <si>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</si>
  <si>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</si>
  <si>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</si>
  <si>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</si>
  <si>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</si>
  <si>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</si>
  <si>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</si>
  <si>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</si>
  <si>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</si>
  <si>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</si>
  <si>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</si>
  <si>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</si>
  <si>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</si>
  <si>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</si>
  <si>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</si>
  <si>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</si>
  <si>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</si>
  <si>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</si>
  <si>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</si>
  <si>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</si>
  <si>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</si>
  <si>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</si>
  <si>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</si>
  <si>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</si>
  <si>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</si>
  <si>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</si>
  <si>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</si>
  <si>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</si>
  <si>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</si>
  <si>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</si>
  <si>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</si>
  <si>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</si>
  <si>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</si>
  <si>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</si>
  <si>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</si>
  <si>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</si>
  <si>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</si>
  <si>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</si>
  <si>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</si>
  <si>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</si>
  <si>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</si>
  <si>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</si>
  <si>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</si>
  <si>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</si>
  <si>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</si>
  <si>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</si>
  <si>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</si>
  <si>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</si>
  <si>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</si>
  <si>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</si>
  <si>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</si>
  <si>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</si>
  <si>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</si>
  <si>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</si>
  <si>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</si>
  <si>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</si>
  <si>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</si>
  <si>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</si>
  <si>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</si>
  <si>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</si>
  <si>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</si>
  <si>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</si>
  <si>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</si>
  <si>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</si>
  <si>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</si>
  <si>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</si>
  <si>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</si>
  <si>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</si>
  <si>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</si>
  <si>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</si>
  <si>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</si>
  <si>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</si>
  <si>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</si>
  <si>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</si>
  <si>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</si>
  <si>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</si>
  <si>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</si>
  <si>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</si>
  <si>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</si>
  <si>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</si>
  <si>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</si>
  <si>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</si>
  <si>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</si>
  <si>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</si>
  <si>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</si>
  <si>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</si>
  <si>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</si>
  <si>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</si>
  <si>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</si>
  <si>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</si>
  <si>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</si>
  <si>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</si>
  <si>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</si>
  <si>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</si>
  <si>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</si>
  <si>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</si>
  <si>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</si>
  <si>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</si>
  <si>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</si>
  <si>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</si>
  <si>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</si>
  <si>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</si>
  <si>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</si>
  <si>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</si>
  <si>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</si>
  <si>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</si>
  <si>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</si>
  <si>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</si>
  <si>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</si>
  <si>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</si>
  <si>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</si>
  <si>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</si>
  <si>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</si>
  <si>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</si>
  <si>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</si>
  <si>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</si>
  <si>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</si>
  <si>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</si>
  <si>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</si>
  <si>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</si>
  <si>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</si>
  <si>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</si>
  <si>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</si>
  <si>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</si>
  <si>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</si>
  <si>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</si>
  <si>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</si>
  <si>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</si>
  <si>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</si>
  <si>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</si>
  <si>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</si>
  <si>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</si>
  <si>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</si>
  <si>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</si>
  <si>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</si>
  <si>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</si>
  <si>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</si>
  <si>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</si>
  <si>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</si>
  <si>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</si>
  <si>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</si>
  <si>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</si>
  <si>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</si>
  <si>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</si>
  <si>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</si>
  <si>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</si>
  <si>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</si>
  <si>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</si>
  <si>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</si>
  <si>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</si>
  <si>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</si>
  <si>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</si>
  <si>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</si>
  <si>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</si>
  <si>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</si>
  <si>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</si>
  <si>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</si>
  <si>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</si>
  <si>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</si>
  <si>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</si>
  <si>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</si>
  <si>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</si>
  <si>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</si>
  <si>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</si>
  <si>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</si>
  <si>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</si>
  <si>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</si>
  <si>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</si>
  <si>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</si>
  <si>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</si>
  <si>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</si>
  <si>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</si>
  <si>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</si>
  <si>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</si>
  <si>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</si>
  <si>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</si>
  <si>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</si>
  <si>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</si>
  <si>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</si>
  <si>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</si>
  <si>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</si>
  <si>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</si>
  <si>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</si>
  <si>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</si>
  <si>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</si>
  <si>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</si>
  <si>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</si>
  <si>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</si>
  <si>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</si>
  <si>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</si>
  <si>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</si>
  <si>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</si>
  <si>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</si>
  <si>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</si>
  <si>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</si>
  <si>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</si>
  <si>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</si>
  <si>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</si>
  <si>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</si>
  <si>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</si>
  <si>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</si>
  <si>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</si>
  <si>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</si>
  <si>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</si>
  <si>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</si>
  <si>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</si>
  <si>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</si>
  <si>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</si>
  <si>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</si>
  <si>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</si>
  <si>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</si>
  <si>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</si>
  <si>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</si>
  <si>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</si>
  <si>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</si>
  <si>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</si>
  <si>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</si>
  <si>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</si>
  <si>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</si>
  <si>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</si>
  <si>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</si>
  <si>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</si>
  <si>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</si>
  <si>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</si>
  <si>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</si>
  <si>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</si>
  <si>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</si>
  <si>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</si>
  <si>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</si>
  <si>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</si>
  <si>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</si>
  <si>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</si>
  <si>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</si>
  <si>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</si>
  <si>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</si>
  <si>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</si>
  <si>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</si>
  <si>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</si>
  <si>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</si>
  <si>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</si>
  <si>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</si>
  <si>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</si>
  <si>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</si>
  <si>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</si>
  <si>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</si>
  <si>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</si>
  <si>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</si>
  <si>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</si>
  <si>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</si>
  <si>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</si>
  <si>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</si>
  <si>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</si>
  <si>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</si>
  <si>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</si>
  <si>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</si>
  <si>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</si>
  <si>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</si>
  <si>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</si>
  <si>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</si>
  <si>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</si>
  <si>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</si>
  <si>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</si>
  <si>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</si>
  <si>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</si>
  <si>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</si>
  <si>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</si>
  <si>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</si>
  <si>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</si>
  <si>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</si>
  <si>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</si>
  <si>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</si>
  <si>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</si>
  <si>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</si>
  <si>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</si>
  <si>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</si>
  <si>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</si>
  <si>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</si>
  <si>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</si>
  <si>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</si>
  <si>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</si>
  <si>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</si>
  <si>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</si>
  <si>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</si>
  <si>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</si>
  <si>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</si>
  <si>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</si>
  <si>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</si>
  <si>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</si>
  <si>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</si>
  <si>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</si>
  <si>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</si>
  <si>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</si>
  <si>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</si>
  <si>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</si>
  <si>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</si>
  <si>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</si>
  <si>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</si>
  <si>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</si>
  <si>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</si>
  <si>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</si>
  <si>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</si>
  <si>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</si>
  <si>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</si>
  <si>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</si>
  <si>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</si>
  <si>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</si>
  <si>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</si>
  <si>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</si>
  <si>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</si>
  <si>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</si>
  <si>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</si>
  <si>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</si>
  <si>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</si>
  <si>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</si>
  <si>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</si>
  <si>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</si>
  <si>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</si>
  <si>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</si>
  <si>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</si>
  <si>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</si>
  <si>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</si>
  <si>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</si>
  <si>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</si>
  <si>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</si>
  <si>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</si>
  <si>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</si>
  <si>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</si>
  <si>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</si>
  <si>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</si>
  <si>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</si>
  <si>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</si>
  <si>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</si>
  <si>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</si>
  <si>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</si>
  <si>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</si>
  <si>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</si>
  <si>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</si>
  <si>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</si>
  <si>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</si>
  <si>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</si>
  <si>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</si>
  <si>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</si>
  <si>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</si>
  <si>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</si>
  <si>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</si>
  <si>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</si>
  <si>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</si>
  <si>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</si>
  <si>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</si>
  <si>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</si>
  <si>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</si>
  <si>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</si>
  <si>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</si>
  <si>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</si>
  <si>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</si>
  <si>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</si>
  <si>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</si>
  <si>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</si>
  <si>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</si>
  <si>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</si>
  <si>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</si>
  <si>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</si>
  <si>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</si>
  <si>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</si>
  <si>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</si>
  <si>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</si>
  <si>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</si>
  <si>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</si>
  <si>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</si>
  <si>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</si>
  <si>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</si>
  <si>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</si>
  <si>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</si>
  <si>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</si>
  <si>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</si>
  <si>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</si>
  <si>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</si>
  <si>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</si>
  <si>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</si>
  <si>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</si>
  <si>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</si>
  <si>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</si>
  <si>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</si>
  <si>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</si>
  <si>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</si>
  <si>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</si>
  <si>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</si>
  <si>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</si>
  <si>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</si>
  <si>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</si>
  <si>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</si>
  <si>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</si>
  <si>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</si>
  <si>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</si>
  <si>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</si>
  <si>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</si>
  <si>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</si>
  <si>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</si>
  <si>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</si>
  <si>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</si>
  <si>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</si>
  <si>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</si>
  <si>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</si>
  <si>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</si>
  <si>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</si>
  <si>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</si>
  <si>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</si>
  <si>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</si>
  <si>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</si>
  <si>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</si>
  <si>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</si>
  <si>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</si>
  <si>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</si>
  <si>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</si>
  <si>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</si>
  <si>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</si>
  <si>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</si>
  <si>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</si>
  <si>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</si>
  <si>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</si>
  <si>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</si>
  <si>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</si>
  <si>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</si>
  <si>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</si>
  <si>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</si>
  <si>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</si>
  <si>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</si>
  <si>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</si>
  <si>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</si>
  <si>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</si>
  <si>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</si>
  <si>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</si>
  <si>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</si>
  <si>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</si>
  <si>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</si>
  <si>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</si>
  <si>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</si>
  <si>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</si>
  <si>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</si>
  <si>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</si>
  <si>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</si>
  <si>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</si>
  <si>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</si>
  <si>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</si>
  <si>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</si>
  <si>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</si>
  <si>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</si>
  <si>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</si>
  <si>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</si>
  <si>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</si>
  <si>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</si>
  <si>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</si>
  <si>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</si>
  <si>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</si>
  <si>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</si>
  <si>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</si>
  <si>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</si>
  <si>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</si>
  <si>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</si>
  <si>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</si>
  <si>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</si>
  <si>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</si>
  <si>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</si>
  <si>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</si>
  <si>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</si>
  <si>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</si>
  <si>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</si>
  <si>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</si>
  <si>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</si>
  <si>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</si>
  <si>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</si>
  <si>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</si>
  <si>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</si>
  <si>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</si>
  <si>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</si>
  <si>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</si>
  <si>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</si>
  <si>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</si>
  <si>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</si>
  <si>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</si>
  <si>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</si>
  <si>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</si>
  <si>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</si>
  <si>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</si>
  <si>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</si>
  <si>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</si>
  <si>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</si>
  <si>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</si>
  <si>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</si>
  <si>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</si>
  <si>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</si>
  <si>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</si>
  <si>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</si>
  <si>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</si>
  <si>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</si>
  <si>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</si>
  <si>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</si>
  <si>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</si>
  <si>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</si>
  <si>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</si>
  <si>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</si>
  <si>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</si>
  <si>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</si>
  <si>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</si>
  <si>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</si>
  <si>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</si>
  <si>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</si>
  <si>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</si>
  <si>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</si>
  <si>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</si>
  <si>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</si>
  <si>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</si>
  <si>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</si>
  <si>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</si>
  <si>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</si>
  <si>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</si>
  <si>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</si>
  <si>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</si>
  <si>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</si>
  <si>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</si>
  <si>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</si>
  <si>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</si>
  <si>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</si>
  <si>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</si>
  <si>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</si>
  <si>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</si>
  <si>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</si>
  <si>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</si>
  <si>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</si>
  <si>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</si>
  <si>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</si>
  <si>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</si>
  <si>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</si>
  <si>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</si>
  <si>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</si>
  <si>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</si>
  <si>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</si>
  <si>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</si>
  <si>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</si>
  <si>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</si>
  <si>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</si>
  <si>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</si>
  <si>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</si>
  <si>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</si>
  <si>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</si>
  <si>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</si>
  <si>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</si>
  <si>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</si>
  <si>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</si>
  <si>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</si>
  <si>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</si>
  <si>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</si>
  <si>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</si>
  <si>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</si>
  <si>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</si>
  <si>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</si>
  <si>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</si>
  <si>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</si>
  <si>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</si>
  <si>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</si>
  <si>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</si>
  <si>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</si>
  <si>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</si>
  <si>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</si>
  <si>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</si>
  <si>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</si>
  <si>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</si>
  <si>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</si>
  <si>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</si>
  <si>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</si>
  <si>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</si>
  <si>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</si>
  <si>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</si>
  <si>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</si>
  <si>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</si>
  <si>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</si>
  <si>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</si>
  <si>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</si>
  <si>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</si>
  <si>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</si>
  <si>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</si>
  <si>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</si>
  <si>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</si>
  <si>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</si>
  <si>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</si>
  <si>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</si>
  <si>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</si>
  <si>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</si>
  <si>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</si>
  <si>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</si>
  <si>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</si>
  <si>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</si>
  <si>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</si>
  <si>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</si>
  <si>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</si>
  <si>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</si>
  <si>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</si>
  <si>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</si>
  <si>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</si>
  <si>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</si>
  <si>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</si>
  <si>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</si>
  <si>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</si>
  <si>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</si>
  <si>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</si>
  <si>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</si>
  <si>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</si>
  <si>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</si>
  <si>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</si>
  <si>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</si>
  <si>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</si>
  <si>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</si>
  <si>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</si>
  <si>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</si>
  <si>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</si>
  <si>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</si>
  <si>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</si>
  <si>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</si>
  <si>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</si>
  <si>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</si>
  <si>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</si>
  <si>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</si>
  <si>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</si>
  <si>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</si>
  <si>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</si>
  <si>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</si>
  <si>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</si>
  <si>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</si>
  <si>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</si>
  <si>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</si>
  <si>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</si>
  <si>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</si>
  <si>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</si>
  <si>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</si>
  <si>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</si>
  <si>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</si>
  <si>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</si>
  <si>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</si>
  <si>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</si>
  <si>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</si>
  <si>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</si>
  <si>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</si>
  <si>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</si>
  <si>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</si>
  <si>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</si>
  <si>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</si>
  <si>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</si>
  <si>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</si>
  <si>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</si>
  <si>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</si>
  <si>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</si>
  <si>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</si>
  <si>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</si>
  <si>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</si>
  <si>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</si>
  <si>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</si>
  <si>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</si>
  <si>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</si>
  <si>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</si>
  <si>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</si>
  <si>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</si>
  <si>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</si>
  <si>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</si>
  <si>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</si>
  <si>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</si>
  <si>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</si>
  <si>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</si>
  <si>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</si>
  <si>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</si>
  <si>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</si>
  <si>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</si>
  <si>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</si>
  <si>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</si>
  <si>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</si>
  <si>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</si>
  <si>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</si>
  <si>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</si>
  <si>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</si>
  <si>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</si>
  <si>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</si>
  <si>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</si>
  <si>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</si>
  <si>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</si>
  <si>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</si>
  <si>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</si>
  <si>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</si>
  <si>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</si>
  <si>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</si>
  <si>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</si>
  <si>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</si>
  <si>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</si>
  <si>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</si>
  <si>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</si>
  <si>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</si>
  <si>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</si>
  <si>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</si>
  <si>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</si>
  <si>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</si>
  <si>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</si>
  <si>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</si>
  <si>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</si>
  <si>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</si>
  <si>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</si>
  <si>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</si>
  <si>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</si>
  <si>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</si>
  <si>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</si>
  <si>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</si>
  <si>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</si>
  <si>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</si>
  <si>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</si>
  <si>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</si>
  <si>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</si>
  <si>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</si>
  <si>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</si>
  <si>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</si>
  <si>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</si>
  <si>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</si>
  <si>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</si>
  <si>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</si>
  <si>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</si>
  <si>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</si>
  <si>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</si>
  <si>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</si>
  <si>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</si>
  <si>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</si>
  <si>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</si>
  <si>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</si>
  <si>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</si>
  <si>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</si>
  <si>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</si>
  <si>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</si>
  <si>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</si>
  <si>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</si>
  <si>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</si>
  <si>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</si>
  <si>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</si>
  <si>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</si>
  <si>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</si>
  <si>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</si>
  <si>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</si>
  <si>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</si>
  <si>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</si>
  <si>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</si>
  <si>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</si>
  <si>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</si>
  <si>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</si>
  <si>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</si>
  <si>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</si>
  <si>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</si>
  <si>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</si>
  <si>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</si>
  <si>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</si>
  <si>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</si>
  <si>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</si>
  <si>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</si>
  <si>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</si>
  <si>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</si>
  <si>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</si>
  <si>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</si>
  <si>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</si>
  <si>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</si>
  <si>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</si>
  <si>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</si>
  <si>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</si>
  <si>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</si>
  <si>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</si>
  <si>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</si>
  <si>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</si>
  <si>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</si>
  <si>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</si>
  <si>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</si>
  <si>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</si>
  <si>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</si>
  <si>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</si>
  <si>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</si>
  <si>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</si>
  <si>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</si>
  <si>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</si>
  <si>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</si>
  <si>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</si>
  <si>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</si>
  <si>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</si>
  <si>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</si>
  <si>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</si>
  <si>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</si>
  <si>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</si>
  <si>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</si>
  <si>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</si>
  <si>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</si>
  <si>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</si>
  <si>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</si>
  <si>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</si>
  <si>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</si>
  <si>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</si>
  <si>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</si>
  <si>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</si>
  <si>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</si>
  <si>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</si>
  <si>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</si>
  <si>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</si>
  <si>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</si>
  <si>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</si>
  <si>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</si>
  <si>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</si>
  <si>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</si>
  <si>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</si>
  <si>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</si>
  <si>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</si>
  <si>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</si>
  <si>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</si>
  <si>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</si>
  <si>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</si>
  <si>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</si>
  <si>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</si>
  <si>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</si>
  <si>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</si>
  <si>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</si>
  <si>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</si>
  <si>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</si>
  <si>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</si>
  <si>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</si>
  <si>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</si>
  <si>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</si>
  <si>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</si>
  <si>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</si>
  <si>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</si>
  <si>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</si>
  <si>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</si>
  <si>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</si>
  <si>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</si>
  <si>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</si>
  <si>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</si>
  <si>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</si>
  <si>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</si>
  <si>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</si>
  <si>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</si>
  <si>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</si>
  <si>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</si>
  <si>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</si>
  <si>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</si>
  <si>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</si>
  <si>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</si>
  <si>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</si>
  <si>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</si>
  <si>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</si>
  <si>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</si>
  <si>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</si>
  <si>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</si>
  <si>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</si>
  <si>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</si>
  <si>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</si>
  <si>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</si>
  <si>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</si>
  <si>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</si>
  <si>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</si>
  <si>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</si>
  <si>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</si>
  <si>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</si>
  <si>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</si>
  <si>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</si>
  <si>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</si>
  <si>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</si>
  <si>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</si>
  <si>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</si>
  <si>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</si>
  <si>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</si>
  <si>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</si>
  <si>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</si>
  <si>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</si>
  <si>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</si>
  <si>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</si>
  <si>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</si>
  <si>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</si>
  <si>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</si>
  <si>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</si>
  <si>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</si>
  <si>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</si>
  <si>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</si>
  <si>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</si>
  <si>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</si>
  <si>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</si>
  <si>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</si>
  <si>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</si>
  <si>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</si>
  <si>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</si>
  <si>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</si>
  <si>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</si>
  <si>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</si>
  <si>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</si>
  <si>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</si>
  <si>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</si>
  <si>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</si>
  <si>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</si>
  <si>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</si>
  <si>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</si>
  <si>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</si>
  <si>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</si>
  <si>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</si>
  <si>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</si>
  <si>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</si>
  <si>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</si>
  <si>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</si>
  <si>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</si>
  <si>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</si>
  <si>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</si>
  <si>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</si>
  <si>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</si>
  <si>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</si>
  <si>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</si>
  <si>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</si>
  <si>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</si>
  <si>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</si>
  <si>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</si>
  <si>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</si>
  <si>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</si>
  <si>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</si>
  <si>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</si>
  <si>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</si>
  <si>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</si>
  <si>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</si>
  <si>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</si>
  <si>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</si>
  <si>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</si>
  <si>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</si>
  <si>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</si>
  <si>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</si>
  <si>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</si>
  <si>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</si>
  <si>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</si>
  <si>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</si>
  <si>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</si>
  <si>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</si>
  <si>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</si>
  <si>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</si>
  <si>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</si>
  <si>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</si>
  <si>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</si>
  <si>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</si>
  <si>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</si>
  <si>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</si>
  <si>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</si>
  <si>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</si>
  <si>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</si>
  <si>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</si>
  <si>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</si>
  <si>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</si>
  <si>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</si>
  <si>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</si>
  <si>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</si>
  <si>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</si>
  <si>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</si>
  <si>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</si>
  <si>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</si>
  <si>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</si>
  <si>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</si>
  <si>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</si>
  <si>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</si>
  <si>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</si>
  <si>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</si>
  <si>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</si>
  <si>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</si>
  <si>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</si>
  <si>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</si>
  <si>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</si>
  <si>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</si>
  <si>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</si>
  <si>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</si>
  <si>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</si>
  <si>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</si>
  <si>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</si>
  <si>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</si>
  <si>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</si>
  <si>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</si>
  <si>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</si>
  <si>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</si>
  <si>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</si>
  <si>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</si>
  <si>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</si>
  <si>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</si>
  <si>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</si>
  <si>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</si>
  <si>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</si>
  <si>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</si>
  <si>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</si>
  <si>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</si>
  <si>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</si>
  <si>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</si>
  <si>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</si>
  <si>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</si>
  <si>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</si>
  <si>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</si>
  <si>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</si>
  <si>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</si>
  <si>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</si>
  <si>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</si>
  <si>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</si>
  <si>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</si>
  <si>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</si>
  <si>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</si>
  <si>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</si>
  <si>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</si>
  <si>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</si>
  <si>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</si>
  <si>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</si>
  <si>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</si>
  <si>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</si>
  <si>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</si>
  <si>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</si>
  <si>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</si>
  <si>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</si>
  <si>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</si>
  <si>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</si>
  <si>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</si>
  <si>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</si>
  <si>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</si>
  <si>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</si>
  <si>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</si>
  <si>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</si>
  <si>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</si>
  <si>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</si>
  <si>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</si>
  <si>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</si>
  <si>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</si>
  <si>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</si>
  <si>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</si>
  <si>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</si>
  <si>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</si>
  <si>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</si>
  <si>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</si>
  <si>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</si>
  <si>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</si>
  <si>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</si>
  <si>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</si>
  <si>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</si>
  <si>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</si>
  <si>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</si>
  <si>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</si>
  <si>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</si>
  <si>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</si>
  <si>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</si>
  <si>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</si>
  <si>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</si>
  <si>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</si>
  <si>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</si>
  <si>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</si>
  <si>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</si>
  <si>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</si>
  <si>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</si>
  <si>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</si>
  <si>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</si>
  <si>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</si>
  <si>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</si>
  <si>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</si>
  <si>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</si>
  <si>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</si>
  <si>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</si>
  <si>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</si>
  <si>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</si>
  <si>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</si>
  <si>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</si>
  <si>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</si>
  <si>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</si>
  <si>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</si>
  <si>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</si>
  <si>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</si>
  <si>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</si>
  <si>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</si>
  <si>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</si>
  <si>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</si>
  <si>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</si>
  <si>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</si>
  <si>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</si>
  <si>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</si>
  <si>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</si>
  <si>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</si>
  <si>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</si>
  <si>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</si>
  <si>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</si>
  <si>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</si>
  <si>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</si>
  <si>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</si>
  <si>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</si>
  <si>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</si>
  <si>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</si>
  <si>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</si>
  <si>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</si>
  <si>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</si>
  <si>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</si>
  <si>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</si>
  <si>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</si>
  <si>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</si>
  <si>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</si>
  <si>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</si>
  <si>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</si>
  <si>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</si>
  <si>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</si>
  <si>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</si>
  <si>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</si>
  <si>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</si>
  <si>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</si>
  <si>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</si>
  <si>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</si>
  <si>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</si>
  <si>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</si>
  <si>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</si>
  <si>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</si>
  <si>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</si>
  <si>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</si>
  <si>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</si>
  <si>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</si>
  <si>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</si>
  <si>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</si>
  <si>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</si>
  <si>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</si>
  <si>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</si>
  <si>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</si>
  <si>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</si>
  <si>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</si>
  <si>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</si>
  <si>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</si>
  <si>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</si>
  <si>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</si>
  <si>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</si>
  <si>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</si>
  <si>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</si>
  <si>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</si>
  <si>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</si>
  <si>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</si>
  <si>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</si>
  <si>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</si>
  <si>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</si>
  <si>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</si>
  <si>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</si>
  <si>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</si>
  <si>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</si>
  <si>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</si>
  <si>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</si>
  <si>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</si>
  <si>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</si>
  <si>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</si>
  <si>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</si>
  <si>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</si>
  <si>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</si>
  <si>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</si>
  <si>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</si>
  <si>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</si>
  <si>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</si>
  <si>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</si>
  <si>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</si>
  <si>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</si>
  <si>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</si>
  <si>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</si>
  <si>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</si>
  <si>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</si>
  <si>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</si>
  <si>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</si>
  <si>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</si>
  <si>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</si>
  <si>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</si>
  <si>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</si>
  <si>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</si>
  <si>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</si>
  <si>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</si>
  <si>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</si>
  <si>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</si>
  <si>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</si>
  <si>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</si>
  <si>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</si>
  <si>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</si>
  <si>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</si>
  <si>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</si>
  <si>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</si>
  <si>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</si>
  <si>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</si>
  <si>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</si>
  <si>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</si>
  <si>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</si>
  <si>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</si>
  <si>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</si>
  <si>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</si>
  <si>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</si>
  <si>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</si>
  <si>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</si>
  <si>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</si>
  <si>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</si>
  <si>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</si>
  <si>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</si>
  <si>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</si>
  <si>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</si>
  <si>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</si>
  <si>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</si>
  <si>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</si>
  <si>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</si>
  <si>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</si>
  <si>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</si>
  <si>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</si>
  <si>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</si>
  <si>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</si>
  <si>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</si>
  <si>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</si>
  <si>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</si>
  <si>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</si>
  <si>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</si>
  <si>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</si>
  <si>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</si>
  <si>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</si>
  <si>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</si>
  <si>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</si>
  <si>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</si>
  <si>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</si>
  <si>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</si>
  <si>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</si>
  <si>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</si>
  <si>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</si>
  <si>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</si>
  <si>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</si>
  <si>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</si>
  <si>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</si>
  <si>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</si>
  <si>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</si>
  <si>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</si>
  <si>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</si>
  <si>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</si>
  <si>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</si>
  <si>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</si>
  <si>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</si>
  <si>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</si>
  <si>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</si>
  <si>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</si>
  <si>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</si>
  <si>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</si>
  <si>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</si>
  <si>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</si>
  <si>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</si>
  <si>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</si>
  <si>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</si>
  <si>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</si>
  <si>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</si>
  <si>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</si>
  <si>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</si>
  <si>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</si>
  <si>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</si>
  <si>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</si>
  <si>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</si>
  <si>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</si>
  <si>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</si>
  <si>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</si>
  <si>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</si>
  <si>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</si>
  <si>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</si>
  <si>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</si>
  <si>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</si>
  <si>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</si>
  <si>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</si>
  <si>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</si>
  <si>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</si>
  <si>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</si>
  <si>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</si>
  <si>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</si>
  <si>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</si>
  <si>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</si>
  <si>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</si>
  <si>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</si>
  <si>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</si>
  <si>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</si>
  <si>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</si>
  <si>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</si>
  <si>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</si>
  <si>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</si>
  <si>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</si>
  <si>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</si>
  <si>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</si>
  <si>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</si>
  <si>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</si>
  <si>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</si>
  <si>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</si>
  <si>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</si>
  <si>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</si>
  <si>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</si>
  <si>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</si>
  <si>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</si>
  <si>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</si>
  <si>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</si>
  <si>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</si>
  <si>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</si>
  <si>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</si>
  <si>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</si>
  <si>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</si>
  <si>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</si>
  <si>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</si>
  <si>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</si>
  <si>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</si>
  <si>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</si>
  <si>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</si>
  <si>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</si>
  <si>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</si>
  <si>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</si>
  <si>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</si>
  <si>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</si>
  <si>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</si>
  <si>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</si>
  <si>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</si>
  <si>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</si>
  <si>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</si>
  <si>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</si>
  <si>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</si>
  <si>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</si>
  <si>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</si>
  <si>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</si>
  <si>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</si>
  <si>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</si>
  <si>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</si>
  <si>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</si>
  <si>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</si>
  <si>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</si>
  <si>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</si>
  <si>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</si>
  <si>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</si>
  <si>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</si>
  <si>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</si>
  <si>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</si>
  <si>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</si>
  <si>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</si>
  <si>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</si>
  <si>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</si>
  <si>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</si>
  <si>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</si>
  <si>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</si>
  <si>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</si>
  <si>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</si>
  <si>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</si>
  <si>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</si>
  <si>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</si>
  <si>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</si>
  <si>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</si>
  <si>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</si>
  <si>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</si>
  <si>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</si>
  <si>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</si>
  <si>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</si>
  <si>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</si>
  <si>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</si>
  <si>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</si>
  <si>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</si>
  <si>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</si>
  <si>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</si>
  <si>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</si>
  <si>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</si>
  <si>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</si>
  <si>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</si>
  <si>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</si>
  <si>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</si>
  <si>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</si>
  <si>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</si>
  <si>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</si>
  <si>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</si>
  <si>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</si>
  <si>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</si>
  <si>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</si>
  <si>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</si>
  <si>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</si>
  <si>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</si>
  <si>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</si>
  <si>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</si>
  <si>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</si>
  <si>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</si>
  <si>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</si>
  <si>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</si>
  <si>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</si>
  <si>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</si>
  <si>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</si>
  <si>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</si>
  <si>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</si>
  <si>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</si>
  <si>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</si>
  <si>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</si>
  <si>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</si>
  <si>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</si>
  <si>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</si>
  <si>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</si>
  <si>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</si>
  <si>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</si>
  <si>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</si>
  <si>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</si>
  <si>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</si>
  <si>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</si>
  <si>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</si>
  <si>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</si>
  <si>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</si>
  <si>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</si>
  <si>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</si>
  <si>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</si>
  <si>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</si>
  <si>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</si>
  <si>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</si>
  <si>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</si>
  <si>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</si>
  <si>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</si>
  <si>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</si>
  <si>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</si>
  <si>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</si>
  <si>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</si>
  <si>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</si>
  <si>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</si>
  <si>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</si>
  <si>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</si>
  <si>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</si>
  <si>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</si>
  <si>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</si>
  <si>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</si>
  <si>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</si>
  <si>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</si>
  <si>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</si>
  <si>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</si>
  <si>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</si>
  <si>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</si>
  <si>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</si>
  <si>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</si>
  <si>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</si>
  <si>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</si>
  <si>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</si>
  <si>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</si>
  <si>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</si>
  <si>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</si>
  <si>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</si>
  <si>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</si>
  <si>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</si>
  <si>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</si>
  <si>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</si>
  <si>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</si>
  <si>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</si>
  <si>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</si>
  <si>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</si>
  <si>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</si>
  <si>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</si>
  <si>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</si>
  <si>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</si>
  <si>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</si>
  <si>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</si>
  <si>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</si>
  <si>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</si>
  <si>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</si>
  <si>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</si>
  <si>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</si>
  <si>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</si>
  <si>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</si>
  <si>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</si>
  <si>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</si>
  <si>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</si>
  <si>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</si>
  <si>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</si>
  <si>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</si>
  <si>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</si>
  <si>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</si>
  <si>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</si>
  <si>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</si>
  <si>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</si>
  <si>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</si>
  <si>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</si>
  <si>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</si>
  <si>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</si>
  <si>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</si>
  <si>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</si>
  <si>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</si>
  <si>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</si>
  <si>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</si>
  <si>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</si>
  <si>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</si>
  <si>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</si>
  <si>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</si>
  <si>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</si>
  <si>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</si>
  <si>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</si>
  <si>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</si>
  <si>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</si>
  <si>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</si>
  <si>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</si>
  <si>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</si>
  <si>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</si>
  <si>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</si>
  <si>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</si>
  <si>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</si>
  <si>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</si>
  <si>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</si>
  <si>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</si>
  <si>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</si>
  <si>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</si>
  <si>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</si>
  <si>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</si>
  <si>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</si>
  <si>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</si>
  <si>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</si>
  <si>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</si>
  <si>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</si>
  <si>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</si>
  <si>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</si>
  <si>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</si>
  <si>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</si>
  <si>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</si>
  <si>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</si>
  <si>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</si>
  <si>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</si>
  <si>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</si>
  <si>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</si>
  <si>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</si>
  <si>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</si>
  <si>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</si>
  <si>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</si>
  <si>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</si>
  <si>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</si>
  <si>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</si>
  <si>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</si>
  <si>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</si>
  <si>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</si>
  <si>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</si>
  <si>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</si>
  <si>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</si>
  <si>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</si>
  <si>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</si>
  <si>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</si>
  <si>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</si>
  <si>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</si>
  <si>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</si>
  <si>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</si>
  <si>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</si>
  <si>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</si>
  <si>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</si>
  <si>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</si>
  <si>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</si>
  <si>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</si>
  <si>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</si>
  <si>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</si>
  <si>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</si>
  <si>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</si>
  <si>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</si>
  <si>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</si>
  <si>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</si>
  <si>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</si>
  <si>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</si>
  <si>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</si>
  <si>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</si>
  <si>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</si>
  <si>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</si>
  <si>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</si>
  <si>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</si>
  <si>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</si>
  <si>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</si>
  <si>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</si>
  <si>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</si>
  <si>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</si>
  <si>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</si>
  <si>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</si>
  <si>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</si>
  <si>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</si>
  <si>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</si>
  <si>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</si>
  <si>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</si>
  <si>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</si>
  <si>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</si>
  <si>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</si>
  <si>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</si>
  <si>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</si>
  <si>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</si>
  <si>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</si>
  <si>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</si>
  <si>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</si>
  <si>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</si>
  <si>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</si>
  <si>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</si>
  <si>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</si>
  <si>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</si>
  <si>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</si>
  <si>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</si>
  <si>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</si>
  <si>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</si>
  <si>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</si>
  <si>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</si>
  <si>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</si>
  <si>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</si>
  <si>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</si>
  <si>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</si>
  <si>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</si>
  <si>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</si>
  <si>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</si>
  <si>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</si>
  <si>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</si>
  <si>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</si>
  <si>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</si>
  <si>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</si>
  <si>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</si>
  <si>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</si>
  <si>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</si>
  <si>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</si>
  <si>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</si>
  <si>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</si>
  <si>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</si>
  <si>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</si>
  <si>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</si>
  <si>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</si>
  <si>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</si>
  <si>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</si>
  <si>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</si>
  <si>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</si>
  <si>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</si>
  <si>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</si>
  <si>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</si>
  <si>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</si>
  <si>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</si>
  <si>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</si>
  <si>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</si>
  <si>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</si>
  <si>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</si>
  <si>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</si>
  <si>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</si>
  <si>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</si>
  <si>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</si>
  <si>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</si>
  <si>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</si>
  <si>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</si>
  <si>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</si>
  <si>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</si>
  <si>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</si>
  <si>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</si>
  <si>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</si>
  <si>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</si>
  <si>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</si>
  <si>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</si>
  <si>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</si>
  <si>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</si>
  <si>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</si>
  <si>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</si>
  <si>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</si>
  <si>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</si>
  <si>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</si>
  <si>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</si>
  <si>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</si>
  <si>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</si>
  <si>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</si>
  <si>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</si>
  <si>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</si>
  <si>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</si>
  <si>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</si>
  <si>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</si>
  <si>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</si>
  <si>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</si>
  <si>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</si>
  <si>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</si>
  <si>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</si>
  <si>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</si>
  <si>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</si>
  <si>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</si>
  <si>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</si>
  <si>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</si>
  <si>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</si>
  <si>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</si>
  <si>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</si>
  <si>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</si>
  <si>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</si>
  <si>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</si>
  <si>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</si>
  <si>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</si>
  <si>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</si>
  <si>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</si>
  <si>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</si>
  <si>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</si>
  <si>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</si>
  <si>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</si>
  <si>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</si>
  <si>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</si>
  <si>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</si>
  <si>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</si>
  <si>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</si>
  <si>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</si>
  <si>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</si>
  <si>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</si>
  <si>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</si>
  <si>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</si>
  <si>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</si>
  <si>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</si>
  <si>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</si>
  <si>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</si>
  <si>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</si>
  <si>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</si>
  <si>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</si>
  <si>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</si>
  <si>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</si>
  <si>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</si>
  <si>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</si>
  <si>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</si>
  <si>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</si>
  <si>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</si>
  <si>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</si>
  <si>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</si>
  <si>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</si>
  <si>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</si>
  <si>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</si>
  <si>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</si>
  <si>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</si>
  <si>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</si>
  <si>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</si>
  <si>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</si>
  <si>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</si>
  <si>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</si>
  <si>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</si>
  <si>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</si>
  <si>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</si>
  <si>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</si>
  <si>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</si>
  <si>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</si>
  <si>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</si>
  <si>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</si>
  <si>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</si>
  <si>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</si>
  <si>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</si>
  <si>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</si>
  <si>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</si>
  <si>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</si>
  <si>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</si>
  <si>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</si>
  <si>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</si>
  <si>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</si>
  <si>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</si>
  <si>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</si>
  <si>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</si>
  <si>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</si>
  <si>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</si>
  <si>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</si>
  <si>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</si>
  <si>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</si>
  <si>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</si>
  <si>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</si>
  <si>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</si>
  <si>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</si>
  <si>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</si>
  <si>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</si>
  <si>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</si>
  <si>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</si>
  <si>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</si>
  <si>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</si>
  <si>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</si>
  <si>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</si>
  <si>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</si>
  <si>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</si>
  <si>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</si>
  <si>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</si>
  <si>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</si>
  <si>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</si>
  <si>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</si>
  <si>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</si>
  <si>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</si>
  <si>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</si>
  <si>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</si>
  <si>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</si>
  <si>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</si>
  <si>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</si>
  <si>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</si>
  <si>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</si>
  <si>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</si>
  <si>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</si>
  <si>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</si>
  <si>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</si>
  <si>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</si>
  <si>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</si>
  <si>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</si>
  <si>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</si>
  <si>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</si>
  <si>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</si>
  <si>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</si>
  <si>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</si>
  <si>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</si>
  <si>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</si>
  <si>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</si>
  <si>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</si>
  <si>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</si>
  <si>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</si>
  <si>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</si>
  <si>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</si>
  <si>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</si>
  <si>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</si>
  <si>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</si>
  <si>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</si>
  <si>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</si>
  <si>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</si>
  <si>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</si>
  <si>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</si>
  <si>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</si>
  <si>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</si>
  <si>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</si>
  <si>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</si>
  <si>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</si>
  <si>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</si>
  <si>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</si>
  <si>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</si>
  <si>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</si>
  <si>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</si>
  <si>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</si>
  <si>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</si>
  <si>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</si>
  <si>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</si>
  <si>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</si>
  <si>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</si>
  <si>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</si>
  <si>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</si>
  <si>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</si>
  <si>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</si>
  <si>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</si>
  <si>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</si>
  <si>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</si>
  <si>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</si>
  <si>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</si>
  <si>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</si>
  <si>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</si>
  <si>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</si>
  <si>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</si>
  <si>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</si>
  <si>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</si>
  <si>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</si>
  <si>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</si>
  <si>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</si>
  <si>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</si>
  <si>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</si>
  <si>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</si>
  <si>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</si>
  <si>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</si>
  <si>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</si>
  <si>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</si>
  <si>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</si>
  <si>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</si>
  <si>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</si>
  <si>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</si>
  <si>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</si>
  <si>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</si>
  <si>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</si>
  <si>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</si>
  <si>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</si>
  <si>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</si>
  <si>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</si>
  <si>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</si>
  <si>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</si>
  <si>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</si>
  <si>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</si>
  <si>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</si>
  <si>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</si>
  <si>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</si>
  <si>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</si>
  <si>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</si>
  <si>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</si>
  <si>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</si>
  <si>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</si>
  <si>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</si>
  <si>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</si>
  <si>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</si>
  <si>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</si>
  <si>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</si>
  <si>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</si>
  <si>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</si>
  <si>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</si>
  <si>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</si>
  <si>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</si>
  <si>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</si>
  <si>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</si>
  <si>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</si>
  <si>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</si>
  <si>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</si>
  <si>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</si>
  <si>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</si>
  <si>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</si>
  <si>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</si>
  <si>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</si>
  <si>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</si>
  <si>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</si>
  <si>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</si>
  <si>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</si>
  <si>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</si>
  <si>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</si>
  <si>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</si>
  <si>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</si>
  <si>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</si>
  <si>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</si>
  <si>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</si>
  <si>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</si>
  <si>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</si>
  <si>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</si>
  <si>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</si>
  <si>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</si>
  <si>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</si>
  <si>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</si>
  <si>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</si>
  <si>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</si>
  <si>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</si>
  <si>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</si>
  <si>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</si>
  <si>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</si>
  <si>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</si>
  <si>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</si>
  <si>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</si>
  <si>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</si>
  <si>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</si>
  <si>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</si>
  <si>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</si>
  <si>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</si>
  <si>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</si>
  <si>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</si>
  <si>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</si>
  <si>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</si>
  <si>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</si>
  <si>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</si>
  <si>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</si>
  <si>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</si>
  <si>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</si>
  <si>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</si>
  <si>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</si>
  <si>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</si>
  <si>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</si>
  <si>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</si>
  <si>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</si>
  <si>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</si>
  <si>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</si>
  <si>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</si>
  <si>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</si>
  <si>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</si>
  <si>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</si>
  <si>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</si>
  <si>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</si>
  <si>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</si>
  <si>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</si>
  <si>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</si>
  <si>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</si>
  <si>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</si>
  <si>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</si>
  <si>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</si>
  <si>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</si>
  <si>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</si>
  <si>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</si>
  <si>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</si>
  <si>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</si>
  <si>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</si>
  <si>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</si>
  <si>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</si>
  <si>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</si>
  <si>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</si>
  <si>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</si>
  <si>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</si>
  <si>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</si>
  <si>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</si>
  <si>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</si>
  <si>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</si>
  <si>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</si>
  <si>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</si>
  <si>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</si>
  <si>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</si>
  <si>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</si>
  <si>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</si>
  <si>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</si>
  <si>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</si>
  <si>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</si>
  <si>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</si>
  <si>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</si>
  <si>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</si>
  <si>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</si>
  <si>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</si>
  <si>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</si>
  <si>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</si>
  <si>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</si>
  <si>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</si>
  <si>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</si>
  <si>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</si>
  <si>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</si>
  <si>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</si>
  <si>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</si>
  <si>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</si>
  <si>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</si>
  <si>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</si>
  <si>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</si>
  <si>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</si>
  <si>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</si>
  <si>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</si>
  <si>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</si>
  <si>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</si>
  <si>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</si>
  <si>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</si>
  <si>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</si>
  <si>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</si>
  <si>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</si>
  <si>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</si>
  <si>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</si>
  <si>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</si>
  <si>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</si>
  <si>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</si>
  <si>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</si>
  <si>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</si>
  <si>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</si>
  <si>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</si>
  <si>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</si>
  <si>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</si>
  <si>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</si>
  <si>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</si>
  <si>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</si>
  <si>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</si>
  <si>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</si>
  <si>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</si>
  <si>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</si>
  <si>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</si>
  <si>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</si>
  <si>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</si>
  <si>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</si>
  <si>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</si>
  <si>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</si>
  <si>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</si>
  <si>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</si>
  <si>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</si>
  <si>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</si>
  <si>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</si>
  <si>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</si>
  <si>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</si>
  <si>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</si>
  <si>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</si>
  <si>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</si>
  <si>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</si>
  <si>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</si>
  <si>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</si>
  <si>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</si>
  <si>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</si>
  <si>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</si>
  <si>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</si>
  <si>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</si>
  <si>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</si>
  <si>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</si>
  <si>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</si>
  <si>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</si>
  <si>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</si>
  <si>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</si>
  <si>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</si>
  <si>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</si>
  <si>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</si>
  <si>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</si>
  <si>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</si>
  <si>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</si>
  <si>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</si>
  <si>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</si>
  <si>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</si>
  <si>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</si>
  <si>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</si>
  <si>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</si>
  <si>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</si>
  <si>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</si>
  <si>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</si>
  <si>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</si>
  <si>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</si>
  <si>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</si>
  <si>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</si>
  <si>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</si>
  <si>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</si>
  <si>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</si>
  <si>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</si>
  <si>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</si>
  <si>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</si>
  <si>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</si>
  <si>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</si>
  <si>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</si>
  <si>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</si>
  <si>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</si>
  <si>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</si>
  <si>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</si>
  <si>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</si>
  <si>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</si>
  <si>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</si>
  <si>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</si>
  <si>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</si>
  <si>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</si>
  <si>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</si>
  <si>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</si>
  <si>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</si>
  <si>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</si>
  <si>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</si>
  <si>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</si>
  <si>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</si>
  <si>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</si>
  <si>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</si>
  <si>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</si>
  <si>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</si>
  <si>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</si>
  <si>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</si>
  <si>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</si>
  <si>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</si>
  <si>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</si>
  <si>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</si>
  <si>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</si>
  <si>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</si>
  <si>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</si>
  <si>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</si>
  <si>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</si>
  <si>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</si>
  <si>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</si>
  <si>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</si>
  <si>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</si>
  <si>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</si>
  <si>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</si>
  <si>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</si>
  <si>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</si>
  <si>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</si>
  <si>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</si>
  <si>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</si>
  <si>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</si>
  <si>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</si>
  <si>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</si>
  <si>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</si>
  <si>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</si>
  <si>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</si>
  <si>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</si>
  <si>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</si>
  <si>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</si>
  <si>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</si>
  <si>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</si>
  <si>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</si>
  <si>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</si>
  <si>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</si>
  <si>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</si>
  <si>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</si>
  <si>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</si>
  <si>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</si>
  <si>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</si>
  <si>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</si>
  <si>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</si>
  <si>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</si>
  <si>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</si>
  <si>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</si>
  <si>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</si>
  <si>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</si>
  <si>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</si>
  <si>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</si>
  <si>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</si>
  <si>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</si>
  <si>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</si>
  <si>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</si>
  <si>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</si>
  <si>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</si>
  <si>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</si>
  <si>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</si>
  <si>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</si>
  <si>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</si>
  <si>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</si>
  <si>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</si>
  <si>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</si>
  <si>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</si>
  <si>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</si>
  <si>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</si>
  <si>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</si>
  <si>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</si>
  <si>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</si>
  <si>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</si>
  <si>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</si>
  <si>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</si>
  <si>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</si>
  <si>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</si>
  <si>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</si>
  <si>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</si>
  <si>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</si>
  <si>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</si>
  <si>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</si>
  <si>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</si>
  <si>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</si>
  <si>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</si>
  <si>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</si>
  <si>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</si>
  <si>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</si>
  <si>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</si>
  <si>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</si>
  <si>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</si>
  <si>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</si>
  <si>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</si>
  <si>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</si>
  <si>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</si>
  <si>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</si>
  <si>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</si>
  <si>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</si>
  <si>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</si>
  <si>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</si>
  <si>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</si>
  <si>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</si>
  <si>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</si>
  <si>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</si>
  <si>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</si>
  <si>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</si>
  <si>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</si>
  <si>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</si>
  <si>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</si>
  <si>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</si>
  <si>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</si>
  <si>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</si>
  <si>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</si>
  <si>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</si>
  <si>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</si>
  <si>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</si>
  <si>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</si>
  <si>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</si>
  <si>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</si>
  <si>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</si>
  <si>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</si>
  <si>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</si>
  <si>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</si>
  <si>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</si>
  <si>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</si>
  <si>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</si>
  <si>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</si>
  <si>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</si>
  <si>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</si>
  <si>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</si>
  <si>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</si>
  <si>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</si>
  <si>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</si>
  <si>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</si>
  <si>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</si>
  <si>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</si>
  <si>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</si>
  <si>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</si>
  <si>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</si>
  <si>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</si>
  <si>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</si>
  <si>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</si>
  <si>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</si>
  <si>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</si>
  <si>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</si>
  <si>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</si>
  <si>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</si>
  <si>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</si>
  <si>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</si>
  <si>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</si>
  <si>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</si>
  <si>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</si>
  <si>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</si>
  <si>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</si>
  <si>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</si>
  <si>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</si>
  <si>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</si>
  <si>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</si>
  <si>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</si>
  <si>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</si>
  <si>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</si>
  <si>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</si>
  <si>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</si>
  <si>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</si>
  <si>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</si>
  <si>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</si>
  <si>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</si>
  <si>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</si>
  <si>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</si>
  <si>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</si>
  <si>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</si>
  <si>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</si>
  <si>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</si>
  <si>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</si>
  <si>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</si>
  <si>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</si>
  <si>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</si>
  <si>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</si>
  <si>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</si>
  <si>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</si>
  <si>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</si>
  <si>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</si>
  <si>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</si>
  <si>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</si>
  <si>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</si>
  <si>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</si>
  <si>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</si>
  <si>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</si>
  <si>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</si>
  <si>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</si>
  <si>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</si>
  <si>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</si>
  <si>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</si>
  <si>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</si>
  <si>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</si>
  <si>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</si>
  <si>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</si>
  <si>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</si>
  <si>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</si>
  <si>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</si>
  <si>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</si>
  <si>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</si>
  <si>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</si>
  <si>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</si>
  <si>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</si>
  <si>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</si>
  <si>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</si>
  <si>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</si>
  <si>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</si>
  <si>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</si>
  <si>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</si>
  <si>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</si>
  <si>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</si>
  <si>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</si>
  <si>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</si>
  <si>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</si>
  <si>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</si>
  <si>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</si>
  <si>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</si>
  <si>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</si>
  <si>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</si>
  <si>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</si>
  <si>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</si>
  <si>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</si>
  <si>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</si>
  <si>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</si>
  <si>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</si>
  <si>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</si>
  <si>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</si>
  <si>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</si>
  <si>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</si>
  <si>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</si>
  <si>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</si>
  <si>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</si>
  <si>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</si>
  <si>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</si>
  <si>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</si>
  <si>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</si>
  <si>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</si>
  <si>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</si>
  <si>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</si>
  <si>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</si>
  <si>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</si>
  <si>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</si>
  <si>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</si>
  <si>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</si>
  <si>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</si>
  <si>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</si>
  <si>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</si>
  <si>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</si>
  <si>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</si>
  <si>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</si>
  <si>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</si>
  <si>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</si>
  <si>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</si>
  <si>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</si>
  <si>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</si>
  <si>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</si>
  <si>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</si>
  <si>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</si>
  <si>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</si>
  <si>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</si>
  <si>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</si>
  <si>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</si>
  <si>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</si>
  <si>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</si>
  <si>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</si>
  <si>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</si>
  <si>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</si>
  <si>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</si>
  <si>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</si>
  <si>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</si>
  <si>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</si>
  <si>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</si>
  <si>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</si>
  <si>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</si>
  <si>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</si>
  <si>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</si>
  <si>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</si>
  <si>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</si>
  <si>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</si>
  <si>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</si>
  <si>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</si>
  <si>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</si>
  <si>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</si>
  <si>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</si>
  <si>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</si>
  <si>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</si>
  <si>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</si>
  <si>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</si>
  <si>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</si>
  <si>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</si>
  <si>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</si>
  <si>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</si>
  <si>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</si>
  <si>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</si>
  <si>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</si>
  <si>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</si>
  <si>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</si>
  <si>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</si>
  <si>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</si>
  <si>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</si>
  <si>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</si>
  <si>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</si>
  <si>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</si>
  <si>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</si>
  <si>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</si>
  <si>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</si>
  <si>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</si>
  <si>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</si>
  <si>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</si>
  <si>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</si>
  <si>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</si>
  <si>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</si>
  <si>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</si>
  <si>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</si>
  <si>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</si>
  <si>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</si>
  <si>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</si>
  <si>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</si>
  <si>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</si>
  <si>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</si>
  <si>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</si>
  <si>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</si>
  <si>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</si>
  <si>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</si>
  <si>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</si>
  <si>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</si>
  <si>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</si>
  <si>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</si>
  <si>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</si>
  <si>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</si>
  <si>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</si>
  <si>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</si>
  <si>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</si>
  <si>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</si>
  <si>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</si>
  <si>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</si>
  <si>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</si>
  <si>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</si>
  <si>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</si>
  <si>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</si>
  <si>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</si>
  <si>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</si>
  <si>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</si>
  <si>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</si>
  <si>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</si>
  <si>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</si>
  <si>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</si>
  <si>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</si>
  <si>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</si>
  <si>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</si>
  <si>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</si>
  <si>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</si>
  <si>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</si>
  <si>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</si>
  <si>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</si>
  <si>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</si>
  <si>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</si>
  <si>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</si>
  <si>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</si>
  <si>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</si>
  <si>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</si>
  <si>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</si>
  <si>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</si>
  <si>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</si>
  <si>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</si>
  <si>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</si>
  <si>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</si>
  <si>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</si>
  <si>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</si>
  <si>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</si>
  <si>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</si>
  <si>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</si>
  <si>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</si>
  <si>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</si>
  <si>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</si>
  <si>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</si>
  <si>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</si>
  <si>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</si>
  <si>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</si>
  <si>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</si>
  <si>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</si>
  <si>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</si>
  <si>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</si>
  <si>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</si>
  <si>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</si>
  <si>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</si>
  <si>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</si>
  <si>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</si>
  <si>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</si>
  <si>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</si>
  <si>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</si>
  <si>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</si>
  <si>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</si>
  <si>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</si>
  <si>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</si>
  <si>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</si>
  <si>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</si>
  <si>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</si>
  <si>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</si>
  <si>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</si>
  <si>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</si>
  <si>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</si>
  <si>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</si>
  <si>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</si>
  <si>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</si>
  <si>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</si>
  <si>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</si>
  <si>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</si>
  <si>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</si>
  <si>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</si>
  <si>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</si>
  <si>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</si>
  <si>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</si>
  <si>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</si>
  <si>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</si>
  <si>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</si>
  <si>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</si>
  <si>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</si>
  <si>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</si>
  <si>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</si>
  <si>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</si>
  <si>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</si>
  <si>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</si>
  <si>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</si>
  <si>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</si>
  <si>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</si>
  <si>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</si>
  <si>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</si>
  <si>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</si>
  <si>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</si>
  <si>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</si>
  <si>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</si>
  <si>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</si>
  <si>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</si>
  <si>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</si>
  <si>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</si>
  <si>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</si>
  <si>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</si>
  <si>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</si>
  <si>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</si>
  <si>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</si>
  <si>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</si>
  <si>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</si>
  <si>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</si>
  <si>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</si>
  <si>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</si>
  <si>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</si>
  <si>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</si>
  <si>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</si>
  <si>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</si>
  <si>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</si>
  <si>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</si>
  <si>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</si>
  <si>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</si>
  <si>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</si>
  <si>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</si>
  <si>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</si>
  <si>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</si>
  <si>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</si>
  <si>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</si>
  <si>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</si>
  <si>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</si>
  <si>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</si>
  <si>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</si>
  <si>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</si>
  <si>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</si>
  <si>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</si>
  <si>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</si>
  <si>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</si>
  <si>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</si>
  <si>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</si>
  <si>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</si>
  <si>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</si>
  <si>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</si>
  <si>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</si>
  <si>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</si>
  <si>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</si>
  <si>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</si>
  <si>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</si>
  <si>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</si>
  <si>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</si>
  <si>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</si>
  <si>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</si>
  <si>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</si>
  <si>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</si>
  <si>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</si>
  <si>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</si>
  <si>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</si>
  <si>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</si>
  <si>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</si>
  <si>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</si>
  <si>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</si>
  <si>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</si>
  <si>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</si>
  <si>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</si>
  <si>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</si>
  <si>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</si>
  <si>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</si>
  <si>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</si>
  <si>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</si>
  <si>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</si>
  <si>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</si>
  <si>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</si>
  <si>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</si>
  <si>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</si>
  <si>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</si>
  <si>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</si>
  <si>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</si>
  <si>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</si>
  <si>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</si>
  <si>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</si>
  <si>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</si>
  <si>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</si>
  <si>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</si>
  <si>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</si>
  <si>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</si>
  <si>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</si>
  <si>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</si>
  <si>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</si>
  <si>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</si>
  <si>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</si>
  <si>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</si>
  <si>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</si>
  <si>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</si>
  <si>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</si>
  <si>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</si>
  <si>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</si>
  <si>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</si>
  <si>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</si>
  <si>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</si>
  <si>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</si>
  <si>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</si>
  <si>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</si>
  <si>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</si>
  <si>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</si>
  <si>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</si>
  <si>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</si>
  <si>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</si>
  <si>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</si>
  <si>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</si>
  <si>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</si>
  <si>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</si>
  <si>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</si>
  <si>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</si>
  <si>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</si>
  <si>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</si>
  <si>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</si>
  <si>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</si>
  <si>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</si>
  <si>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</si>
  <si>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</si>
  <si>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</si>
  <si>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</si>
  <si>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</si>
  <si>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</si>
  <si>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</si>
  <si>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</si>
  <si>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</si>
  <si>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</si>
  <si>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</si>
  <si>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</si>
  <si>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</si>
  <si>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</si>
  <si>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</si>
  <si>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</si>
  <si>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</si>
  <si>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</si>
  <si>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</si>
  <si>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</si>
  <si>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</si>
  <si>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</si>
  <si>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</si>
  <si>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</si>
  <si>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</si>
  <si>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</si>
  <si>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</si>
  <si>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</si>
  <si>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</si>
  <si>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</si>
  <si>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</si>
  <si>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</si>
  <si>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</si>
  <si>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</si>
  <si>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</si>
  <si>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</si>
  <si>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</si>
  <si>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</si>
  <si>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</si>
  <si>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</si>
  <si>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</si>
  <si>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</si>
  <si>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</si>
  <si>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</si>
  <si>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</si>
  <si>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</si>
  <si>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</si>
  <si>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</si>
  <si>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</si>
  <si>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</si>
  <si>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</si>
  <si>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</si>
  <si>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</si>
  <si>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</si>
  <si>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</si>
  <si>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</si>
  <si>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</si>
  <si>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</si>
  <si>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</si>
  <si>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</si>
  <si>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</si>
  <si>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</si>
  <si>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</si>
  <si>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</si>
  <si>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</si>
  <si>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</si>
  <si>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</si>
  <si>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</si>
  <si>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</si>
  <si>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</si>
  <si>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</si>
  <si>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</si>
  <si>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</si>
  <si>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</si>
  <si>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</si>
  <si>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</si>
  <si>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</si>
  <si>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</si>
  <si>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</si>
  <si>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</si>
  <si>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</si>
  <si>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</si>
  <si>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</si>
  <si>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</si>
  <si>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</si>
  <si>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</si>
  <si>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</si>
  <si>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</si>
  <si>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</si>
  <si>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</si>
  <si>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</si>
  <si>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</si>
  <si>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</si>
  <si>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</si>
  <si>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</si>
  <si>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</si>
  <si>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</si>
  <si>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</si>
  <si>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</si>
  <si>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</si>
  <si>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</si>
  <si>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</si>
  <si>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</si>
  <si>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</si>
  <si>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</si>
  <si>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</si>
  <si>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</si>
  <si>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</si>
  <si>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</si>
  <si>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</si>
  <si>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</si>
  <si>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</si>
  <si>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</si>
  <si>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</si>
  <si>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</si>
  <si>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</si>
  <si>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</si>
  <si>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</si>
  <si>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</si>
  <si>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</si>
  <si>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</si>
  <si>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</si>
  <si>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</si>
  <si>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</si>
  <si>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</si>
  <si>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</si>
  <si>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</si>
  <si>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</si>
  <si>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</si>
  <si>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</si>
  <si>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</si>
  <si>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</si>
  <si>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</si>
  <si>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</si>
  <si>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</si>
  <si>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</si>
  <si>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</si>
  <si>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</si>
  <si>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</si>
  <si>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</si>
  <si>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</si>
  <si>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</si>
  <si>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</si>
  <si>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</si>
  <si>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</si>
  <si>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</si>
  <si>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</si>
  <si>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</si>
  <si>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</si>
  <si>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</si>
  <si>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</si>
  <si>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</si>
  <si>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</si>
  <si>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</si>
  <si>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</si>
  <si>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</si>
  <si>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</si>
  <si>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</si>
  <si>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</si>
  <si>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</si>
  <si>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</si>
  <si>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</si>
  <si>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</si>
  <si>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</si>
  <si>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</si>
  <si>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</si>
  <si>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</si>
  <si>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</si>
  <si>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</si>
  <si>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</si>
  <si>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</si>
  <si>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</si>
  <si>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</si>
  <si>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</si>
  <si>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</si>
  <si>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</si>
  <si>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</si>
  <si>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</si>
  <si>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</si>
  <si>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</si>
  <si>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</si>
  <si>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</si>
  <si>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</si>
  <si>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</si>
  <si>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</si>
  <si>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</si>
  <si>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</si>
  <si>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</si>
  <si>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</si>
  <si>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</si>
  <si>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</si>
  <si>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</si>
  <si>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</si>
  <si>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</si>
  <si>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</si>
  <si>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</si>
  <si>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</si>
  <si>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</si>
  <si>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</si>
  <si>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</si>
  <si>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</si>
  <si>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</si>
  <si>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</si>
  <si>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</si>
  <si>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</si>
  <si>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</si>
  <si>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</si>
  <si>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</si>
  <si>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</si>
  <si>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</si>
  <si>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</si>
  <si>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</si>
  <si>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</si>
  <si>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</si>
  <si>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</si>
  <si>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</si>
  <si>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</si>
  <si>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</si>
  <si>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</si>
  <si>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</si>
  <si>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</si>
  <si>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</si>
  <si>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</si>
  <si>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</si>
  <si>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</si>
  <si>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</si>
  <si>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</si>
  <si>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</si>
  <si>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</si>
  <si>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</si>
  <si>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</si>
  <si>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</si>
  <si>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</si>
  <si>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</si>
  <si>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</si>
  <si>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</si>
  <si>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</si>
  <si>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</si>
  <si>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</si>
  <si>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</si>
  <si>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</si>
  <si>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</si>
  <si>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</si>
  <si>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</si>
  <si>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</si>
  <si>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</si>
  <si>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</si>
  <si>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</si>
  <si>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</si>
  <si>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</si>
  <si>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</si>
  <si>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</si>
  <si>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</si>
  <si>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</si>
  <si>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</si>
  <si>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</si>
  <si>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</si>
  <si>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</si>
  <si>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</si>
  <si>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</si>
  <si>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</si>
  <si>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</si>
  <si>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</si>
  <si>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</si>
  <si>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</si>
  <si>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</si>
  <si>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</si>
  <si>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</si>
  <si>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</si>
  <si>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</si>
  <si>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</si>
  <si>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</si>
  <si>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</si>
  <si>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</si>
  <si>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</si>
  <si>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</si>
  <si>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</si>
  <si>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</si>
  <si>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</si>
  <si>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</si>
  <si>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</si>
  <si>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</si>
  <si>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</si>
  <si>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</si>
  <si>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</si>
  <si>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</si>
  <si>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</si>
  <si>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</si>
  <si>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</si>
  <si>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</si>
  <si>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</si>
  <si>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</si>
  <si>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</si>
  <si>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</si>
  <si>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</si>
  <si>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</si>
  <si>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</si>
  <si>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</si>
  <si>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</si>
  <si>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</si>
  <si>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</si>
  <si>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</si>
  <si>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</si>
  <si>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</si>
  <si>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</si>
  <si>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</si>
  <si>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</si>
  <si>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</si>
  <si>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</si>
  <si>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</si>
  <si>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</si>
  <si>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</si>
  <si>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</si>
  <si>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</si>
  <si>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</si>
  <si>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</si>
  <si>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</si>
  <si>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</si>
  <si>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</si>
  <si>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</si>
  <si>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</si>
  <si>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</si>
  <si>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</si>
  <si>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</si>
  <si>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</si>
  <si>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</si>
  <si>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</si>
  <si>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</si>
  <si>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</si>
  <si>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</si>
  <si>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</si>
  <si>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</si>
  <si>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</si>
  <si>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</si>
  <si>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</si>
  <si>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</si>
  <si>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</si>
  <si>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</si>
  <si>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</si>
  <si>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</si>
  <si>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</si>
  <si>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</si>
  <si>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</si>
  <si>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</si>
  <si>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</si>
  <si>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</si>
  <si>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</si>
  <si>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</si>
  <si>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</si>
  <si>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</si>
  <si>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</si>
  <si>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</si>
  <si>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</si>
  <si>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</si>
  <si>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</si>
  <si>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</si>
  <si>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</si>
  <si>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</si>
  <si>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</si>
  <si>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</si>
  <si>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</si>
  <si>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</si>
  <si>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</si>
  <si>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</si>
  <si>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</si>
  <si>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</si>
  <si>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</si>
  <si>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</si>
  <si>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</si>
  <si>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</si>
  <si>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</si>
  <si>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</si>
  <si>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</si>
  <si>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</si>
  <si>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</si>
  <si>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</si>
  <si>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</si>
  <si>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</si>
  <si>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</si>
  <si>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</si>
  <si>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</si>
  <si>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</si>
  <si>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</si>
  <si>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</si>
  <si>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</si>
  <si>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</si>
  <si>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</si>
  <si>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</si>
  <si>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</si>
  <si>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</si>
  <si>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</si>
  <si>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</si>
  <si>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</si>
  <si>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</si>
  <si>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</si>
  <si>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</si>
  <si>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</si>
  <si>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</si>
  <si>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</si>
  <si>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</si>
  <si>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</si>
  <si>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</si>
  <si>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</si>
  <si>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</si>
  <si>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</si>
  <si>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</si>
  <si>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</si>
  <si>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</si>
  <si>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</si>
  <si>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</si>
  <si>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</si>
  <si>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</si>
  <si>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</si>
  <si>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</si>
  <si>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</si>
  <si>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</si>
  <si>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</si>
  <si>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</si>
  <si>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</si>
  <si>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</si>
  <si>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</si>
  <si>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</si>
  <si>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</si>
  <si>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</si>
  <si>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</si>
  <si>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</si>
  <si>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</si>
  <si>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</si>
  <si>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</si>
  <si>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</si>
  <si>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</si>
  <si>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</si>
  <si>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</si>
  <si>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</si>
  <si>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</si>
  <si>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</si>
  <si>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</si>
  <si>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</si>
  <si>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</si>
  <si>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</si>
  <si>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</si>
  <si>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</si>
  <si>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</si>
  <si>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</si>
  <si>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</si>
  <si>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</si>
  <si>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</si>
  <si>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</si>
  <si>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</si>
  <si>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</si>
  <si>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</si>
  <si>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</si>
  <si>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</si>
  <si>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</si>
  <si>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</si>
  <si>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</si>
  <si>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</si>
  <si>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</si>
  <si>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</si>
  <si>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</si>
  <si>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</si>
  <si>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</si>
  <si>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</si>
  <si>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</si>
  <si>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</si>
  <si>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</si>
  <si>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</si>
  <si>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</si>
  <si>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</si>
  <si>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</si>
  <si>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</si>
  <si>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</si>
  <si>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</si>
  <si>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</si>
  <si>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</si>
  <si>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</si>
  <si>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</si>
  <si>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</si>
  <si>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</si>
  <si>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</si>
  <si>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</si>
  <si>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</si>
  <si>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</si>
  <si>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</si>
  <si>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</si>
  <si>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</si>
  <si>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</si>
  <si>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</si>
  <si>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</si>
  <si>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</si>
  <si>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</si>
  <si>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</si>
  <si>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</si>
  <si>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</si>
  <si>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</si>
  <si>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</si>
  <si>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</si>
  <si>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</si>
  <si>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</si>
  <si>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</si>
  <si>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</si>
  <si>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</si>
  <si>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</si>
  <si>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</si>
  <si>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</si>
  <si>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</si>
  <si>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</si>
  <si>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</si>
  <si>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</si>
  <si>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</si>
  <si>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</si>
  <si>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</si>
  <si>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</si>
  <si>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</si>
  <si>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</si>
  <si>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</si>
  <si>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</si>
  <si>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</si>
  <si>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</si>
  <si>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</si>
  <si>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</si>
  <si>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</si>
  <si>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</si>
  <si>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</si>
  <si>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</si>
  <si>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</si>
  <si>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</si>
  <si>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</si>
  <si>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</si>
  <si>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</si>
  <si>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</si>
  <si>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</si>
  <si>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</si>
  <si>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</si>
  <si>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</si>
  <si>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</si>
  <si>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</si>
  <si>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</si>
  <si>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</si>
  <si>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</si>
  <si>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</si>
  <si>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</si>
  <si>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</si>
  <si>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</si>
  <si>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</si>
  <si>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</si>
  <si>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</si>
  <si>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</si>
  <si>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</si>
  <si>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</si>
  <si>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</si>
  <si>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</si>
  <si>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</si>
  <si>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</si>
  <si>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</si>
  <si>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</si>
  <si>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</si>
  <si>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</si>
  <si>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</si>
  <si>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</si>
  <si>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</si>
  <si>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</si>
  <si>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</si>
  <si>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</si>
  <si>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</si>
  <si>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</si>
  <si>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</si>
  <si>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</si>
  <si>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</si>
  <si>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</si>
  <si>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</si>
  <si>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</si>
  <si>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</si>
  <si>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</si>
  <si>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</si>
  <si>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</si>
  <si>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</si>
  <si>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</si>
  <si>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</si>
  <si>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</si>
  <si>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</si>
  <si>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</si>
  <si>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</si>
  <si>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</si>
  <si>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</si>
  <si>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</si>
  <si>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</si>
  <si>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</si>
  <si>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</si>
  <si>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</si>
  <si>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</si>
  <si>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</si>
  <si>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</si>
  <si>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</si>
  <si>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</si>
  <si>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</si>
  <si>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</si>
  <si>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</si>
  <si>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</si>
  <si>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</si>
  <si>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</si>
  <si>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</si>
  <si>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</si>
  <si>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</si>
  <si>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</si>
  <si>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</si>
  <si>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</si>
  <si>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</si>
  <si>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</si>
  <si>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</si>
  <si>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</si>
  <si>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</si>
  <si>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</si>
  <si>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</si>
  <si>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</si>
  <si>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</si>
  <si>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</si>
  <si>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</si>
  <si>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</si>
  <si>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</si>
  <si>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</si>
  <si>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</si>
  <si>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</si>
  <si>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</si>
  <si>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</si>
  <si>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</si>
  <si>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</si>
  <si>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</si>
  <si>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</si>
  <si>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</si>
  <si>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</si>
  <si>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</si>
  <si>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</si>
  <si>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</si>
  <si>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</si>
  <si>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</si>
  <si>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</si>
  <si>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</si>
  <si>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</si>
  <si>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</si>
  <si>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</si>
  <si>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</si>
  <si>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</si>
  <si>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</si>
  <si>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</si>
  <si>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</si>
  <si>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</si>
  <si>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</si>
  <si>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</si>
  <si>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</si>
  <si>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</si>
  <si>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</si>
  <si>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</si>
  <si>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</si>
  <si>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</si>
  <si>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</si>
  <si>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</si>
  <si>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</si>
  <si>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</si>
  <si>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</si>
  <si>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</si>
  <si>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</si>
  <si>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</si>
  <si>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</si>
  <si>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</si>
  <si>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</si>
  <si>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</si>
  <si>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</si>
  <si>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</si>
  <si>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</si>
  <si>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</si>
  <si>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</si>
  <si>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</si>
  <si>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</si>
  <si>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</si>
  <si>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</si>
  <si>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</si>
  <si>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</si>
  <si>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</si>
  <si>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</si>
  <si>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</si>
  <si>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</si>
  <si>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</si>
  <si>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</si>
  <si>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</si>
  <si>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</si>
  <si>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</si>
  <si>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</si>
  <si>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</si>
  <si>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</si>
  <si>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</si>
  <si>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</si>
  <si>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</si>
  <si>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</si>
  <si>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</si>
  <si>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</si>
  <si>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</si>
  <si>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</si>
  <si>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</si>
  <si>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</si>
  <si>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</si>
  <si>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</si>
  <si>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</si>
  <si>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</si>
  <si>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</si>
  <si>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</si>
  <si>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</si>
  <si>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</si>
  <si>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</si>
  <si>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</si>
  <si>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</si>
  <si>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</si>
  <si>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</si>
  <si>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</si>
  <si>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</si>
  <si>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</si>
  <si>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</si>
  <si>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</si>
  <si>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</si>
  <si>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</si>
  <si>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</si>
  <si>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</si>
  <si>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</si>
  <si>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</si>
  <si>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</si>
  <si>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</si>
  <si>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</si>
  <si>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</si>
  <si>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</si>
  <si>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</si>
  <si>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</si>
  <si>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</si>
  <si>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</si>
  <si>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</si>
  <si>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</si>
  <si>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</si>
  <si>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</si>
  <si>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</si>
  <si>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</si>
  <si>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</si>
  <si>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</si>
  <si>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</si>
  <si>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</si>
  <si>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</si>
  <si>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</si>
  <si>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</si>
  <si>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</si>
  <si>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</si>
  <si>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</si>
  <si>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</si>
  <si>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</si>
  <si>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</si>
  <si>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</si>
  <si>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</si>
  <si>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</si>
  <si>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</si>
  <si>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</si>
  <si>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</si>
  <si>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</si>
  <si>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</si>
  <si>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</si>
  <si>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</si>
  <si>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</si>
  <si>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</si>
  <si>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</si>
  <si>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</si>
  <si>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</si>
  <si>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</si>
  <si>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</si>
  <si>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</si>
  <si>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</si>
  <si>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</si>
  <si>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</si>
  <si>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</si>
  <si>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</si>
  <si>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</si>
  <si>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</si>
  <si>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</si>
  <si>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</si>
  <si>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</si>
  <si>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</si>
  <si>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</si>
  <si>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</si>
  <si>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</si>
  <si>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</si>
  <si>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</si>
  <si>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</si>
  <si>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</si>
  <si>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</si>
  <si>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</si>
  <si>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</si>
  <si>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</si>
  <si>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</si>
  <si>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</si>
  <si>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</si>
  <si>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</si>
  <si>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</si>
  <si>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</si>
  <si>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</si>
  <si>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</si>
  <si>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</si>
  <si>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</si>
  <si>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</si>
  <si>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</si>
  <si>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</si>
  <si>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</si>
  <si>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</si>
  <si>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</si>
  <si>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</si>
  <si>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</si>
  <si>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</si>
  <si>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</si>
  <si>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</si>
  <si>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</si>
  <si>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</si>
  <si>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</si>
  <si>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</si>
  <si>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</si>
  <si>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</si>
  <si>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</si>
  <si>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</si>
  <si>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</si>
  <si>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</si>
  <si>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</si>
  <si>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</si>
  <si>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</si>
  <si>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</si>
  <si>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</si>
  <si>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</si>
  <si>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</si>
  <si>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</si>
  <si>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</si>
  <si>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</si>
  <si>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</si>
  <si>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</si>
  <si>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</si>
  <si>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</si>
  <si>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</si>
  <si>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</si>
  <si>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</si>
  <si>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</si>
  <si>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</si>
  <si>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</si>
  <si>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</si>
  <si>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</si>
  <si>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</si>
  <si>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</si>
  <si>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</si>
  <si>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</si>
  <si>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</si>
  <si>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</si>
  <si>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</si>
  <si>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</si>
  <si>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</si>
  <si>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</si>
  <si>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</si>
  <si>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</si>
  <si>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</si>
  <si>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</si>
  <si>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</si>
  <si>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</si>
  <si>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</si>
  <si>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</si>
  <si>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</si>
  <si>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</si>
  <si>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</si>
  <si>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</si>
  <si>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</si>
  <si>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</si>
  <si>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</si>
  <si>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</si>
  <si>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</si>
  <si>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</si>
  <si>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</si>
  <si>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</si>
  <si>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</si>
  <si>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</si>
  <si>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</si>
  <si>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</si>
  <si>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</si>
  <si>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</si>
  <si>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</si>
  <si>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</si>
  <si>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</si>
  <si>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</si>
  <si>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</si>
  <si>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</si>
  <si>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</si>
  <si>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</si>
  <si>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</si>
  <si>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</si>
  <si>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</si>
  <si>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</si>
  <si>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</si>
  <si>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</si>
  <si>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</si>
  <si>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</si>
  <si>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</si>
  <si>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</si>
  <si>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</si>
  <si>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</si>
  <si>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</si>
  <si>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</si>
  <si>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</si>
  <si>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</si>
  <si>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</si>
  <si>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</si>
  <si>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</si>
  <si>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</si>
  <si>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</si>
  <si>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</si>
  <si>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</si>
  <si>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</si>
  <si>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</si>
  <si>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</si>
  <si>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</si>
  <si>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</si>
  <si>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</si>
  <si>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</si>
  <si>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</si>
  <si>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</si>
  <si>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</si>
  <si>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</si>
  <si>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</si>
  <si>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</si>
  <si>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</si>
  <si>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</si>
  <si>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</si>
  <si>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</si>
  <si>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</si>
  <si>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</si>
  <si>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</si>
  <si>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</si>
  <si>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</si>
  <si>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</si>
  <si>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</si>
  <si>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</si>
  <si>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</si>
  <si>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</si>
  <si>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</si>
  <si>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</si>
  <si>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</si>
  <si>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</si>
  <si>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</si>
  <si>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</si>
  <si>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</si>
  <si>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</si>
  <si>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</si>
  <si>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</si>
  <si>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</si>
  <si>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</si>
  <si>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</si>
  <si>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</si>
  <si>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</si>
  <si>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</si>
  <si>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</si>
  <si>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</si>
  <si>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</si>
  <si>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</si>
  <si>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</si>
  <si>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</si>
  <si>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</si>
  <si>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</si>
  <si>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</si>
  <si>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</si>
  <si>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</si>
  <si>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</si>
  <si>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</si>
  <si>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</si>
  <si>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</si>
  <si>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</si>
  <si>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</si>
  <si>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</si>
  <si>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</si>
  <si>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</si>
  <si>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</si>
  <si>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</si>
  <si>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</si>
  <si>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</si>
  <si>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</si>
  <si>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</si>
  <si>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</si>
  <si>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</si>
  <si>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</si>
  <si>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</si>
  <si>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</si>
  <si>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</si>
  <si>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</si>
  <si>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</si>
  <si>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</si>
  <si>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</si>
  <si>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</si>
  <si>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</si>
  <si>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</si>
  <si>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</si>
  <si>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</si>
  <si>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</si>
  <si>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</si>
  <si>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</si>
  <si>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</si>
  <si>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</si>
  <si>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</si>
  <si>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</si>
  <si>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</si>
  <si>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</si>
  <si>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</si>
  <si>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</si>
  <si>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</si>
  <si>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</si>
  <si>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</si>
  <si>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</si>
  <si>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</si>
  <si>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</si>
  <si>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</si>
  <si>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</si>
  <si>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</si>
  <si>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</si>
  <si>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</si>
  <si>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</si>
  <si>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</si>
  <si>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</si>
  <si>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</si>
  <si>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</si>
  <si>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</si>
  <si>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</si>
  <si>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</si>
  <si>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</si>
  <si>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</si>
  <si>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</si>
  <si>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</si>
  <si>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</si>
  <si>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</si>
  <si>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</si>
  <si>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</si>
  <si>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</si>
  <si>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</si>
  <si>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</si>
  <si>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</si>
  <si>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</si>
  <si>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</si>
  <si>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</si>
  <si>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</si>
  <si>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</si>
  <si>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</si>
  <si>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</si>
  <si>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</si>
  <si>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</si>
  <si>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</si>
  <si>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</si>
  <si>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</si>
  <si>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</si>
  <si>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</si>
  <si>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</si>
  <si>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</si>
  <si>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</si>
  <si>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</si>
  <si>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</si>
  <si>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</si>
  <si>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</si>
  <si>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</si>
  <si>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</si>
  <si>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</si>
  <si>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</si>
  <si>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</si>
  <si>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</si>
  <si>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</si>
  <si>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</si>
  <si>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</si>
  <si>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</si>
  <si>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</si>
  <si>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</si>
  <si>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</si>
  <si>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</si>
  <si>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</si>
  <si>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</si>
  <si>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</si>
  <si>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</si>
  <si>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</si>
  <si>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</si>
  <si>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</si>
  <si>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</si>
  <si>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</si>
  <si>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</si>
  <si>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</si>
  <si>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</si>
  <si>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</si>
  <si>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</si>
  <si>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</si>
  <si>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</si>
  <si>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</si>
  <si>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</si>
  <si>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</si>
  <si>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</si>
  <si>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</si>
  <si>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</si>
  <si>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</si>
  <si>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</si>
  <si>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</si>
  <si>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</si>
  <si>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</si>
  <si>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</si>
  <si>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</si>
  <si>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</si>
  <si>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</si>
  <si>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</si>
  <si>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</si>
  <si>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</si>
  <si>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</si>
  <si>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</si>
  <si>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</si>
  <si>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</si>
  <si>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</si>
  <si>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</si>
  <si>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</si>
  <si>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</si>
  <si>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</si>
  <si>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</si>
  <si>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</si>
  <si>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</si>
  <si>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</si>
  <si>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</si>
  <si>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</si>
  <si>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</si>
  <si>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</si>
  <si>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</si>
  <si>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</si>
  <si>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</si>
  <si>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</si>
  <si>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</si>
  <si>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</si>
  <si>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</si>
  <si>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</si>
  <si>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</si>
  <si>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</si>
  <si>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</si>
  <si>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</si>
  <si>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</si>
  <si>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</si>
  <si>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</si>
  <si>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</si>
  <si>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</si>
  <si>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</si>
  <si>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</si>
  <si>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</si>
  <si>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</si>
  <si>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</si>
  <si>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</si>
  <si>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</si>
  <si>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</si>
  <si>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</si>
  <si>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</si>
  <si>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</si>
  <si>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</si>
  <si>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</si>
  <si>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</si>
  <si>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</si>
  <si>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</si>
  <si>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</si>
  <si>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</si>
  <si>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</si>
  <si>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</si>
  <si>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</si>
  <si>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</si>
  <si>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</si>
  <si>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</si>
  <si>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</si>
  <si>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</si>
  <si>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</si>
  <si>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</si>
  <si>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</si>
  <si>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</si>
  <si>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</si>
  <si>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</si>
  <si>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</si>
  <si>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</si>
  <si>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</si>
  <si>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</si>
  <si>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</si>
  <si>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</si>
  <si>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</si>
  <si>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</si>
  <si>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</si>
  <si>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</si>
  <si>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</si>
  <si>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</si>
  <si>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</si>
  <si>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</si>
  <si>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</si>
  <si>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</si>
  <si>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</si>
  <si>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</si>
  <si>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</si>
  <si>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</si>
  <si>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</si>
  <si>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</si>
  <si>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</si>
  <si>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</si>
  <si>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</si>
  <si>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</si>
  <si>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</si>
  <si>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</si>
  <si>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</si>
  <si>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</si>
  <si>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</si>
  <si>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</si>
  <si>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</si>
  <si>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</si>
  <si>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</si>
  <si>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</si>
  <si>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</si>
  <si>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</si>
  <si>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</si>
  <si>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</si>
  <si>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</si>
  <si>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</si>
  <si>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</si>
  <si>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</si>
  <si>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</si>
  <si>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</si>
  <si>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</si>
  <si>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</si>
  <si>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</si>
  <si>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</si>
  <si>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</si>
  <si>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</si>
  <si>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</si>
  <si>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</si>
  <si>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</si>
  <si>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</si>
  <si>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</si>
  <si>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</si>
  <si>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</si>
  <si>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</si>
  <si>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</si>
  <si>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</si>
  <si>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</si>
  <si>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</si>
  <si>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</si>
  <si>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</si>
  <si>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</si>
  <si>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</si>
  <si>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</si>
  <si>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</si>
  <si>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</si>
  <si>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</si>
  <si>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</si>
  <si>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</si>
  <si>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</si>
  <si>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</si>
  <si>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</si>
  <si>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</si>
  <si>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</si>
  <si>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</si>
  <si>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</si>
  <si>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</si>
  <si>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</si>
  <si>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</si>
  <si>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</si>
  <si>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</si>
  <si>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</si>
  <si>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</si>
  <si>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</si>
  <si>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</si>
  <si>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</si>
  <si>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</si>
  <si>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</si>
  <si>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</si>
  <si>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</si>
  <si>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</si>
  <si>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</si>
  <si>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</si>
  <si>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</si>
  <si>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</si>
  <si>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</si>
  <si>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</si>
  <si>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</si>
  <si>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</si>
  <si>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</si>
  <si>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</si>
  <si>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</si>
  <si>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</si>
  <si>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</si>
  <si>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</si>
  <si>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</si>
  <si>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</si>
  <si>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</si>
  <si>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</si>
  <si>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</si>
  <si>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</si>
  <si>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</si>
  <si>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</si>
  <si>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</si>
  <si>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</si>
  <si>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</si>
  <si>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</si>
  <si>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</si>
  <si>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</si>
  <si>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</si>
  <si>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</si>
  <si>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</si>
  <si>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</si>
  <si>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</si>
  <si>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</si>
  <si>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</si>
  <si>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</si>
  <si>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</si>
  <si>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</si>
  <si>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</si>
  <si>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</si>
  <si>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</si>
  <si>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</si>
  <si>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</si>
  <si>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</si>
  <si>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</si>
  <si>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</si>
  <si>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</si>
  <si>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</si>
  <si>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</si>
  <si>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</si>
  <si>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</si>
  <si>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</si>
  <si>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</si>
  <si>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</si>
  <si>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</si>
  <si>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</si>
  <si>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</si>
  <si>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</si>
  <si>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</si>
  <si>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</si>
  <si>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</si>
  <si>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</si>
  <si>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</si>
  <si>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</si>
  <si>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</si>
  <si>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</si>
  <si>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</si>
  <si>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</si>
  <si>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</si>
  <si>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</si>
  <si>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</si>
  <si>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</si>
  <si>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</si>
  <si>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</si>
  <si>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</si>
  <si>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</si>
  <si>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</si>
  <si>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</si>
  <si>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</si>
  <si>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</si>
  <si>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</si>
  <si>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</si>
  <si>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</si>
  <si>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</si>
  <si>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</si>
  <si>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</si>
  <si>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</si>
  <si>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</si>
  <si>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</si>
  <si>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</si>
  <si>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</si>
  <si>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</si>
  <si>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</si>
  <si>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</si>
  <si>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</si>
  <si>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</si>
  <si>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</si>
  <si>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</si>
  <si>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</si>
  <si>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</si>
  <si>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</si>
  <si>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</si>
  <si>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</si>
  <si>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</si>
  <si>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</si>
  <si>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</si>
  <si>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</si>
  <si>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</si>
  <si>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</si>
  <si>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</si>
  <si>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</si>
  <si>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</si>
  <si>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</si>
  <si>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</si>
  <si>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</si>
  <si>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</si>
  <si>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</si>
  <si>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</si>
  <si>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</si>
  <si>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</si>
  <si>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</si>
  <si>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</si>
  <si>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</si>
  <si>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</si>
  <si>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</si>
  <si>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</si>
  <si>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</si>
  <si>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</si>
  <si>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</si>
  <si>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</si>
  <si>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</si>
  <si>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</si>
  <si>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</si>
  <si>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</si>
  <si>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</si>
  <si>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</si>
  <si>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</si>
  <si>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</si>
  <si>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</si>
  <si>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</si>
  <si>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</si>
  <si>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</si>
  <si>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</si>
  <si>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</si>
  <si>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</si>
  <si>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</si>
  <si>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</si>
  <si>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</si>
  <si>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</si>
  <si>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</si>
  <si>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</si>
  <si>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</si>
  <si>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</si>
  <si>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</si>
  <si>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</si>
  <si>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</si>
  <si>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</si>
  <si>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</si>
  <si>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</si>
  <si>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</si>
  <si>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</si>
  <si>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</si>
  <si>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</si>
  <si>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</si>
  <si>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</si>
  <si>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</si>
  <si>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</si>
  <si>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</si>
  <si>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</si>
  <si>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</si>
  <si>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</si>
  <si>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</si>
  <si>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</si>
  <si>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</si>
  <si>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</si>
  <si>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</si>
  <si>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</si>
  <si>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</si>
  <si>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</si>
  <si>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</si>
  <si>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</si>
  <si>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</si>
  <si>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</si>
  <si>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</si>
  <si>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</si>
  <si>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</si>
  <si>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</si>
  <si>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</si>
  <si>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</si>
  <si>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</si>
  <si>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</si>
  <si>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</si>
  <si>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</si>
  <si>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</si>
  <si>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</si>
  <si>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</si>
  <si>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</si>
  <si>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</si>
  <si>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</si>
  <si>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</si>
  <si>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</si>
  <si>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</si>
  <si>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</si>
  <si>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</si>
  <si>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</si>
  <si>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</si>
  <si>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</si>
  <si>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</si>
  <si>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</si>
  <si>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</si>
  <si>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</si>
  <si>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</si>
  <si>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</si>
  <si>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</si>
  <si>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</si>
  <si>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</si>
  <si>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</si>
  <si>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</si>
  <si>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</si>
  <si>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</si>
  <si>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</si>
  <si>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</si>
  <si>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</si>
  <si>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</si>
  <si>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</si>
  <si>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</si>
  <si>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</si>
  <si>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</si>
  <si>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</si>
  <si>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</si>
  <si>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</si>
  <si>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</si>
  <si>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</si>
  <si>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</si>
  <si>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</si>
  <si>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</si>
  <si>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</si>
  <si>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</si>
  <si>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</si>
  <si>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</si>
  <si>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</si>
  <si>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</si>
  <si>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</si>
  <si>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</si>
  <si>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</si>
  <si>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</si>
  <si>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</si>
  <si>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</si>
  <si>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</si>
  <si>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</si>
  <si>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</si>
  <si>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</si>
  <si>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</si>
  <si>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</si>
  <si>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</si>
  <si>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</si>
  <si>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</si>
  <si>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</si>
  <si>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</si>
  <si>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</si>
  <si>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</si>
  <si>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</si>
  <si>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</si>
  <si>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</si>
  <si>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</si>
  <si>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</si>
  <si>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</si>
  <si>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</si>
  <si>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</si>
  <si>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</si>
  <si>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</si>
  <si>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</si>
  <si>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</si>
  <si>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</si>
  <si>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</si>
  <si>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</si>
  <si>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</si>
  <si>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</si>
  <si>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</si>
  <si>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</si>
  <si>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</si>
  <si>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</si>
  <si>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</si>
  <si>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</si>
  <si>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</si>
  <si>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</si>
  <si>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</si>
  <si>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</si>
  <si>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</si>
  <si>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</si>
  <si>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</si>
  <si>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</si>
  <si>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</si>
  <si>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</si>
  <si>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</si>
  <si>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</si>
  <si>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</si>
  <si>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</si>
  <si>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</si>
  <si>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</si>
  <si>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</si>
  <si>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</si>
  <si>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</si>
  <si>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</si>
  <si>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</si>
  <si>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</si>
  <si>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</si>
  <si>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</si>
  <si>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</si>
  <si>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</si>
  <si>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</si>
  <si>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</si>
  <si>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</si>
  <si>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</si>
  <si>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</si>
  <si>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</si>
  <si>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</si>
  <si>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</si>
  <si>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</si>
  <si>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</si>
  <si>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</si>
  <si>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</si>
  <si>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</si>
  <si>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</si>
  <si>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</si>
  <si>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</si>
  <si>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</si>
  <si>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</si>
  <si>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</si>
  <si>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</si>
  <si>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</si>
  <si>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</si>
  <si>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</si>
  <si>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</si>
  <si>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</si>
  <si>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</si>
  <si>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</si>
  <si>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</si>
  <si>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</si>
  <si>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</si>
  <si>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</si>
  <si>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</si>
  <si>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</si>
  <si>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</si>
  <si>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</si>
  <si>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</si>
  <si>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</si>
  <si>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</si>
  <si>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</si>
  <si>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</si>
  <si>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</si>
  <si>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</si>
  <si>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</si>
  <si>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</si>
  <si>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</si>
  <si>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</si>
  <si>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</si>
  <si>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</si>
  <si>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</si>
  <si>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</si>
  <si>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</si>
  <si>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</si>
  <si>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</si>
  <si>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</si>
  <si>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</si>
  <si>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</si>
  <si>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</si>
  <si>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</si>
  <si>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</si>
  <si>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</si>
  <si>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</si>
  <si>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</si>
  <si>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</si>
  <si>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</si>
  <si>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</si>
  <si>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</si>
  <si>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</si>
  <si>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</si>
  <si>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</si>
  <si>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</si>
  <si>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</si>
  <si>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</si>
  <si>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</si>
  <si>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</si>
  <si>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</si>
  <si>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</si>
  <si>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</si>
  <si>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</si>
  <si>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</si>
  <si>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</si>
  <si>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</si>
  <si>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</si>
  <si>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</si>
  <si>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</si>
  <si>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</si>
  <si>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</si>
  <si>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</si>
  <si>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</si>
  <si>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</si>
  <si>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</si>
  <si>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</si>
  <si>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</si>
  <si>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</si>
  <si>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</si>
  <si>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</si>
  <si>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</si>
  <si>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</si>
  <si>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</si>
  <si>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</si>
  <si>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</si>
  <si>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</si>
  <si>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</si>
  <si>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</si>
  <si>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</si>
  <si>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</si>
  <si>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</si>
  <si>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</si>
  <si>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</si>
  <si>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</si>
  <si>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</si>
  <si>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</si>
  <si>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</si>
  <si>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</si>
  <si>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</si>
  <si>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</si>
  <si>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</si>
  <si>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</si>
  <si>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</si>
  <si>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</si>
  <si>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</si>
  <si>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</si>
  <si>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</si>
  <si>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</si>
  <si>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</si>
  <si>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</si>
  <si>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</si>
  <si>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</si>
  <si>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</si>
  <si>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</si>
  <si>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</si>
  <si>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</si>
  <si>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</si>
  <si>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</si>
  <si>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</si>
  <si>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</si>
  <si>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</si>
  <si>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</si>
  <si>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</si>
  <si>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</si>
  <si>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</si>
  <si>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</si>
  <si>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</si>
  <si>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</si>
  <si>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</si>
  <si>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</si>
  <si>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</si>
  <si>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</si>
  <si>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</si>
  <si>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</si>
  <si>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</si>
  <si>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</si>
  <si>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</si>
  <si>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</si>
  <si>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</si>
  <si>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</si>
  <si>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</si>
  <si>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</si>
  <si>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</si>
  <si>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</si>
  <si>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</si>
  <si>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</si>
  <si>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</si>
  <si>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</si>
  <si>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</si>
  <si>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</si>
  <si>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</si>
  <si>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</si>
  <si>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</si>
  <si>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</si>
  <si>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</si>
  <si>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</si>
  <si>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</si>
  <si>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</si>
  <si>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</si>
  <si>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</si>
  <si>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</si>
  <si>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</si>
  <si>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</si>
  <si>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</si>
  <si>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</si>
  <si>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</si>
  <si>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</si>
  <si>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</si>
  <si>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</si>
  <si>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</si>
  <si>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</si>
  <si>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</si>
  <si>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</si>
  <si>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</si>
  <si>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</si>
  <si>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</si>
  <si>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</si>
  <si>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</si>
  <si>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</si>
  <si>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</si>
  <si>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</si>
  <si>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</si>
  <si>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</si>
  <si>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</si>
  <si>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</si>
  <si>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</si>
  <si>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</si>
  <si>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</si>
  <si>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</si>
  <si>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</si>
  <si>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</si>
  <si>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</si>
  <si>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</si>
  <si>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</si>
  <si>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</si>
  <si>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</si>
  <si>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</si>
  <si>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</si>
  <si>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</si>
  <si>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</si>
  <si>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</si>
  <si>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</si>
  <si>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</si>
  <si>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</si>
  <si>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</si>
  <si>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</si>
  <si>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</si>
  <si>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</si>
  <si>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</si>
  <si>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</si>
  <si>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</si>
  <si>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</si>
  <si>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</si>
  <si>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</si>
  <si>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</si>
  <si>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</si>
  <si>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</si>
  <si>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</si>
  <si>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</si>
  <si>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</si>
  <si>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</si>
  <si>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</si>
  <si>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</si>
  <si>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</si>
  <si>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</si>
  <si>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</si>
  <si>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</si>
  <si>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</si>
  <si>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</si>
  <si>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</si>
  <si>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</si>
  <si>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</si>
  <si>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</si>
  <si>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</si>
  <si>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</si>
  <si>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</si>
  <si>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</si>
  <si>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</si>
  <si>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</si>
  <si>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</si>
  <si>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</si>
  <si>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</si>
  <si>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</si>
  <si>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</si>
  <si>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</si>
  <si>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</si>
  <si>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</si>
  <si>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</si>
  <si>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</si>
  <si>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</si>
  <si>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</si>
  <si>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</si>
  <si>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</si>
  <si>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</si>
  <si>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</si>
  <si>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</si>
  <si>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</si>
  <si>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</si>
  <si>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</si>
  <si>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</si>
  <si>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</si>
  <si>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</si>
  <si>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</si>
  <si>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</si>
  <si>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</si>
  <si>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</si>
  <si>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</si>
  <si>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</si>
  <si>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</si>
  <si>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</si>
  <si>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</si>
  <si>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</si>
  <si>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</si>
  <si>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</si>
  <si>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</si>
  <si>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</si>
  <si>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</si>
  <si>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</si>
  <si>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</si>
  <si>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</si>
  <si>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</si>
  <si>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</si>
  <si>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</si>
  <si>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</si>
  <si>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</si>
  <si>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</si>
  <si>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</si>
  <si>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</si>
  <si>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</si>
  <si>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</si>
  <si>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</si>
  <si>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</si>
  <si>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</si>
  <si>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</si>
  <si>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</si>
  <si>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</si>
  <si>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</si>
  <si>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</si>
  <si>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</si>
  <si>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</si>
  <si>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</si>
  <si>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</si>
  <si>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</si>
  <si>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</si>
  <si>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</si>
  <si>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</si>
  <si>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</si>
  <si>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</si>
  <si>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</si>
  <si>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</si>
  <si>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</si>
  <si>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</si>
  <si>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</si>
  <si>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</si>
  <si>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</si>
  <si>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</si>
  <si>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</si>
  <si>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</si>
  <si>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</si>
  <si>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</si>
  <si>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</si>
  <si>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</si>
  <si>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</si>
  <si>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</si>
  <si>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</si>
  <si>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</si>
  <si>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</si>
  <si>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</si>
  <si>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</si>
  <si>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</si>
  <si>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</si>
  <si>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</si>
  <si>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</si>
  <si>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</si>
  <si>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</si>
  <si>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</si>
  <si>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</si>
  <si>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</si>
  <si>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</si>
  <si>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</si>
  <si>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</si>
  <si>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</si>
  <si>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</si>
  <si>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</si>
  <si>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</si>
  <si>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</si>
  <si>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</si>
  <si>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</si>
  <si>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</si>
  <si>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</si>
  <si>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</si>
  <si>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</si>
  <si>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</si>
  <si>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</si>
  <si>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</si>
  <si>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</si>
  <si>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</si>
  <si>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</si>
  <si>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</si>
  <si>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</si>
  <si>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</si>
  <si>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</si>
  <si>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</si>
  <si>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</si>
  <si>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</si>
  <si>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</si>
  <si>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</si>
  <si>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</si>
  <si>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</si>
  <si>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</si>
  <si>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</si>
  <si>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</si>
  <si>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</si>
  <si>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</si>
  <si>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</si>
  <si>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</si>
  <si>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</si>
  <si>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</si>
  <si>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</si>
  <si>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</si>
  <si>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</si>
  <si>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</si>
  <si>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</si>
  <si>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</si>
  <si>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</si>
  <si>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</si>
  <si>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</si>
  <si>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</si>
  <si>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</si>
  <si>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</si>
  <si>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</si>
  <si>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</si>
  <si>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</si>
  <si>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</si>
  <si>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</si>
  <si>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</si>
  <si>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</si>
  <si>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</si>
  <si>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</si>
  <si>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</si>
  <si>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</si>
  <si>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</si>
  <si>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</si>
  <si>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</si>
  <si>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</si>
  <si>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</si>
  <si>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</si>
  <si>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</si>
  <si>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</si>
  <si>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</si>
  <si>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</si>
  <si>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</si>
  <si>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</si>
  <si>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</si>
  <si>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</si>
  <si>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</si>
  <si>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</si>
  <si>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</si>
  <si>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</si>
  <si>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</si>
  <si>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</si>
  <si>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</si>
  <si>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</si>
  <si>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</si>
  <si>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</si>
  <si>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</si>
  <si>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</si>
  <si>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</si>
  <si>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</si>
  <si>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</si>
  <si>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</si>
  <si>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</si>
  <si>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</si>
  <si>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</si>
  <si>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</si>
  <si>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</si>
  <si>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</si>
  <si>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</si>
  <si>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</si>
  <si>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</si>
  <si>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</si>
  <si>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</si>
  <si>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</si>
  <si>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</si>
  <si>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</si>
  <si>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</si>
  <si>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</si>
  <si>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</si>
  <si>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</si>
  <si>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</si>
  <si>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</si>
  <si>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</si>
  <si>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</si>
  <si>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</si>
  <si>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</si>
  <si>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</si>
  <si>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</si>
  <si>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</si>
  <si>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</si>
  <si>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</si>
  <si>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</si>
  <si>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</si>
  <si>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</si>
  <si>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</si>
  <si>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</si>
  <si>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</si>
  <si>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</si>
  <si>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</si>
  <si>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</si>
  <si>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</si>
  <si>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</si>
  <si>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</si>
  <si>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</si>
  <si>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</si>
  <si>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</si>
  <si>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</si>
  <si>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</si>
  <si>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</si>
  <si>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</si>
  <si>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</si>
  <si>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</si>
  <si>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</si>
  <si>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</si>
  <si>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</si>
  <si>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</si>
  <si>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</si>
  <si>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</si>
  <si>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</si>
  <si>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</si>
  <si>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</si>
  <si>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</si>
  <si>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</si>
  <si>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</si>
  <si>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</si>
  <si>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</si>
  <si>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</si>
  <si>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</si>
  <si>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</si>
  <si>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</si>
  <si>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</si>
  <si>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</si>
  <si>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</si>
  <si>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</si>
  <si>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</si>
  <si>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</si>
  <si>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</si>
  <si>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</si>
  <si>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</si>
  <si>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</si>
  <si>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</si>
  <si>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</si>
  <si>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</si>
  <si>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</si>
  <si>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</si>
  <si>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</si>
  <si>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</si>
  <si>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</si>
  <si>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</si>
  <si>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</si>
  <si>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</si>
  <si>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</si>
  <si>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</si>
  <si>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</si>
  <si>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</si>
  <si>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</si>
  <si>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</si>
  <si>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</si>
  <si>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</si>
  <si>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</si>
  <si>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</si>
  <si>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</si>
  <si>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</si>
  <si>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</si>
  <si>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</si>
  <si>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</si>
  <si>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</si>
  <si>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</si>
  <si>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</si>
  <si>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</si>
  <si>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</si>
  <si>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</si>
  <si>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</si>
  <si>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</si>
  <si>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</si>
  <si>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</si>
  <si>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</si>
  <si>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</si>
  <si>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</si>
  <si>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</si>
  <si>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</si>
  <si>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</si>
  <si>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</si>
  <si>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</si>
  <si>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</si>
  <si>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</si>
  <si>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</si>
  <si>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</si>
  <si>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</si>
  <si>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</si>
  <si>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</si>
  <si>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</si>
  <si>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</si>
  <si>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</si>
  <si>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</si>
  <si>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</si>
  <si>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</si>
  <si>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</si>
  <si>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</si>
  <si>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</si>
  <si>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</si>
  <si>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</si>
  <si>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</si>
  <si>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</si>
  <si>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</si>
  <si>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</si>
  <si>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</si>
  <si>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</si>
  <si>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</si>
  <si>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</si>
  <si>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</si>
  <si>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</si>
  <si>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</si>
  <si>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</si>
  <si>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</si>
  <si>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</si>
  <si>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</si>
  <si>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</si>
  <si>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</si>
  <si>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</si>
  <si>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</si>
  <si>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</si>
  <si>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</si>
  <si>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</si>
  <si>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</si>
  <si>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</si>
  <si>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</si>
  <si>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</si>
  <si>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</si>
  <si>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</si>
  <si>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</si>
  <si>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</si>
  <si>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</si>
  <si>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</si>
  <si>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</si>
  <si>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</si>
  <si>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</si>
  <si>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</si>
  <si>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</si>
  <si>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</si>
  <si>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</si>
  <si>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</si>
  <si>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</si>
  <si>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</si>
  <si>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</si>
  <si>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</si>
  <si>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</si>
  <si>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</si>
  <si>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</si>
  <si>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</si>
  <si>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</si>
  <si>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</si>
  <si>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</si>
  <si>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</si>
  <si>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</si>
  <si>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</si>
  <si>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</si>
  <si>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</si>
  <si>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</si>
  <si>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</si>
  <si>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</si>
  <si>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</si>
  <si>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</si>
  <si>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</si>
  <si>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</si>
  <si>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</si>
  <si>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</si>
  <si>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</si>
  <si>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</si>
  <si>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</si>
  <si>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</si>
  <si>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</si>
  <si>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</si>
  <si>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</si>
  <si>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</si>
  <si>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</si>
  <si>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</si>
  <si>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</si>
  <si>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</si>
  <si>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</si>
  <si>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</si>
  <si>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</si>
  <si>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</si>
  <si>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</si>
  <si>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</si>
  <si>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</si>
  <si>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</si>
  <si>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</si>
  <si>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</si>
  <si>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</si>
  <si>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</si>
  <si>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</si>
  <si>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</si>
  <si>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</si>
  <si>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</si>
  <si>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</si>
  <si>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</si>
  <si>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</si>
  <si>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</si>
  <si>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</si>
  <si>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</si>
  <si>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</si>
  <si>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</si>
  <si>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</si>
  <si>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</si>
  <si>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</si>
  <si>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</si>
  <si>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</si>
  <si>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</si>
  <si>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</si>
  <si>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</si>
  <si>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</si>
  <si>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</si>
  <si>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</si>
  <si>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</si>
  <si>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</si>
  <si>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</si>
  <si>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</si>
  <si>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</si>
  <si>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</si>
  <si>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</si>
  <si>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</si>
  <si>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</si>
  <si>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</si>
  <si>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</si>
  <si>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</si>
  <si>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</si>
  <si>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</si>
  <si>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</si>
  <si>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</si>
  <si>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</si>
  <si>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</si>
  <si>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</si>
  <si>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</si>
  <si>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</si>
  <si>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</si>
  <si>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</si>
  <si>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</si>
  <si>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</si>
  <si>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</si>
  <si>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</si>
  <si>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</si>
  <si>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</si>
  <si>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</si>
  <si>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</si>
  <si>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</si>
  <si>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</si>
  <si>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</si>
  <si>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</si>
  <si>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</si>
  <si>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</si>
  <si>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</si>
  <si>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</si>
  <si>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</si>
  <si>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</si>
  <si>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</si>
  <si>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</si>
  <si>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</si>
  <si>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</si>
  <si>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</si>
  <si>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</si>
  <si>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</si>
  <si>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</si>
  <si>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</si>
  <si>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</si>
  <si>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</si>
  <si>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</si>
  <si>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</si>
  <si>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</si>
  <si>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</si>
  <si>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</si>
  <si>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</si>
  <si>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</si>
  <si>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</si>
  <si>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</si>
  <si>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</si>
  <si>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</si>
  <si>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</si>
  <si>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</si>
  <si>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</si>
  <si>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</si>
  <si>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</si>
  <si>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</si>
  <si>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</si>
  <si>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</si>
  <si>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</si>
  <si>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</si>
  <si>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</si>
  <si>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</si>
  <si>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</si>
  <si>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</si>
  <si>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</si>
  <si>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</si>
  <si>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</si>
  <si>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</si>
  <si>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</si>
  <si>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</si>
  <si>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</si>
  <si>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</si>
  <si>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</si>
  <si>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</si>
  <si>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</si>
  <si>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</si>
  <si>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</si>
  <si>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</si>
  <si>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</si>
  <si>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</si>
  <si>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</si>
  <si>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</si>
  <si>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</si>
  <si>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</si>
  <si>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</si>
  <si>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</si>
  <si>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</si>
  <si>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</si>
  <si>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</si>
  <si>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</si>
  <si>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</si>
  <si>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</si>
  <si>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</si>
  <si>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</si>
  <si>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</si>
  <si>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</si>
  <si>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</si>
  <si>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</si>
  <si>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</si>
  <si>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</si>
  <si>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</si>
  <si>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</si>
  <si>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</si>
  <si>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</si>
  <si>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</si>
  <si>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</si>
  <si>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</si>
  <si>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</si>
  <si>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</si>
  <si>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</si>
  <si>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</si>
  <si>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</si>
  <si>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</si>
  <si>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</si>
  <si>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</si>
  <si>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</si>
  <si>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</si>
  <si>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</si>
  <si>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</si>
  <si>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</si>
  <si>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</si>
  <si>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</si>
  <si>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</si>
  <si>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</si>
  <si>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</si>
  <si>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</si>
  <si>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</si>
  <si>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</si>
  <si>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</si>
  <si>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</si>
  <si>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</si>
  <si>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</si>
  <si>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</si>
  <si>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</si>
  <si>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</si>
  <si>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</si>
  <si>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</si>
  <si>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</si>
  <si>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</si>
  <si>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</si>
  <si>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</si>
  <si>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</si>
  <si>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</si>
  <si>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</si>
  <si>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</si>
  <si>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</si>
  <si>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</si>
  <si>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</si>
  <si>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</si>
  <si>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</si>
  <si>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</si>
  <si>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</si>
  <si>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</si>
  <si>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</si>
  <si>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</si>
  <si>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</si>
  <si>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</si>
  <si>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</si>
  <si>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</si>
  <si>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</si>
  <si>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</si>
  <si>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</si>
  <si>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</si>
  <si>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</si>
  <si>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</si>
  <si>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</si>
  <si>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</si>
  <si>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</si>
  <si>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</si>
  <si>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</si>
  <si>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</si>
  <si>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</si>
  <si>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</si>
  <si>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</si>
  <si>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</si>
  <si>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</si>
  <si>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</si>
  <si>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</si>
  <si>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</si>
  <si>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</si>
  <si>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</si>
  <si>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</si>
  <si>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</si>
  <si>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</si>
  <si>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</si>
  <si>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</si>
  <si>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</si>
  <si>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</si>
  <si>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</si>
  <si>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</si>
  <si>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</si>
  <si>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</si>
  <si>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</si>
  <si>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</si>
  <si>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</si>
  <si>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</si>
  <si>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</si>
  <si>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</si>
  <si>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</si>
  <si>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</si>
  <si>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</si>
  <si>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</si>
  <si>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</si>
  <si>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</si>
  <si>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</si>
  <si>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</si>
  <si>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</si>
  <si>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</si>
  <si>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</si>
  <si>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</si>
  <si>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</si>
  <si>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</si>
  <si>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</si>
  <si>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</si>
  <si>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</si>
  <si>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</si>
  <si>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</si>
  <si>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</si>
  <si>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</si>
  <si>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</si>
  <si>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</si>
  <si>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</si>
  <si>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</si>
  <si>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</si>
  <si>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</si>
  <si>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</si>
  <si>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</si>
  <si>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</si>
  <si>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</si>
  <si>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</si>
  <si>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</si>
  <si>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</si>
  <si>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</si>
  <si>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</si>
  <si>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</si>
  <si>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</si>
  <si>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</si>
  <si>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</si>
  <si>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</si>
  <si>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</si>
  <si>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</si>
  <si>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</si>
  <si>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</si>
  <si>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</si>
  <si>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</si>
  <si>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</si>
  <si>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</si>
  <si>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</si>
  <si>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</si>
  <si>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</si>
  <si>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</si>
  <si>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</si>
  <si>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</si>
  <si>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</si>
  <si>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</si>
  <si>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</si>
  <si>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</si>
  <si>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</si>
  <si>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</si>
  <si>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</si>
  <si>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</si>
  <si>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</si>
  <si>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</si>
  <si>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</si>
  <si>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</si>
  <si>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</si>
  <si>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</si>
  <si>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</si>
  <si>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</si>
  <si>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</si>
  <si>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</si>
  <si>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</si>
  <si>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</si>
  <si>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</si>
  <si>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</si>
  <si>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</si>
  <si>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</si>
  <si>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</si>
  <si>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</si>
  <si>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</si>
  <si>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</si>
  <si>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</si>
  <si>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</si>
  <si>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</si>
  <si>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</si>
  <si>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</si>
  <si>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</si>
  <si>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</si>
  <si>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</si>
  <si>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</si>
  <si>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</si>
  <si>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</si>
  <si>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</si>
  <si>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</si>
  <si>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</si>
  <si>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</si>
  <si>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</si>
  <si>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</si>
  <si>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</si>
  <si>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</si>
  <si>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</si>
  <si>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</si>
  <si>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</si>
  <si>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</si>
  <si>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</si>
  <si>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</si>
  <si>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</si>
  <si>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</si>
  <si>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</si>
  <si>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</si>
  <si>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</si>
  <si>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</si>
  <si>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</si>
  <si>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</si>
  <si>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</si>
  <si>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</si>
  <si>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</si>
  <si>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</si>
  <si>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</si>
  <si>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</si>
  <si>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</si>
  <si>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</si>
  <si>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</si>
  <si>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</si>
  <si>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</si>
  <si>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</si>
  <si>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</si>
  <si>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</si>
  <si>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</si>
  <si>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</si>
  <si>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</si>
  <si>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</si>
  <si>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</si>
  <si>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</si>
  <si>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</si>
  <si>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</si>
  <si>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</si>
  <si>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</si>
  <si>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</si>
  <si>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</si>
  <si>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</si>
  <si>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</si>
  <si>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</si>
  <si>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</si>
  <si>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</si>
  <si>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</si>
  <si>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</si>
  <si>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</si>
  <si>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</si>
  <si>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</si>
  <si>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</si>
  <si>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</si>
  <si>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</si>
  <si>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</si>
  <si>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</si>
  <si>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</si>
  <si>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</si>
  <si>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</si>
  <si>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</si>
  <si>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</si>
  <si>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</si>
  <si>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</si>
  <si>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</si>
  <si>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</si>
  <si>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</si>
  <si>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</si>
  <si>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</si>
  <si>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</si>
  <si>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</si>
  <si>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</si>
  <si>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</si>
  <si>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</si>
  <si>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</si>
  <si>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</si>
  <si>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</si>
  <si>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</si>
  <si>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</si>
  <si>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</si>
  <si>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</si>
  <si>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</si>
  <si>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</si>
  <si>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</si>
  <si>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</si>
  <si>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</si>
  <si>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</si>
  <si>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</si>
  <si>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</si>
  <si>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</si>
  <si>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</si>
  <si>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</si>
  <si>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</si>
  <si>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</si>
  <si>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</si>
  <si>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</si>
  <si>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</si>
  <si>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</si>
  <si>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</si>
  <si>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</si>
  <si>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</si>
  <si>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</si>
  <si>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</si>
  <si>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</si>
  <si>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</si>
  <si>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</si>
  <si>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</si>
  <si>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</si>
  <si>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</si>
  <si>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</si>
  <si>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</si>
  <si>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</si>
  <si>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</si>
  <si>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</si>
  <si>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</si>
  <si>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</si>
  <si>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</si>
  <si>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</si>
  <si>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</si>
  <si>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</si>
  <si>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</si>
  <si>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</si>
  <si>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</si>
  <si>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</si>
  <si>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</si>
  <si>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</si>
  <si>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</si>
  <si>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</si>
  <si>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</si>
  <si>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</si>
  <si>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</si>
  <si>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</si>
  <si>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</si>
  <si>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</si>
  <si>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</si>
  <si>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</si>
  <si>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</si>
  <si>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</si>
  <si>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</si>
  <si>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</si>
  <si>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</si>
  <si>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</si>
  <si>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</si>
  <si>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</si>
  <si>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</si>
  <si>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</si>
  <si>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</si>
  <si>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</si>
  <si>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</si>
  <si>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</si>
  <si>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</si>
  <si>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</si>
  <si>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</si>
  <si>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</si>
  <si>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</si>
  <si>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</si>
  <si>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</si>
  <si>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</si>
  <si>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</si>
  <si>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</si>
  <si>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</si>
  <si>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</si>
  <si>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</si>
  <si>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</si>
  <si>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</si>
  <si>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</si>
  <si>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</si>
  <si>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</si>
  <si>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</si>
  <si>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</si>
  <si>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</si>
  <si>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</si>
  <si>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</si>
  <si>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</si>
  <si>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</si>
  <si>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</si>
  <si>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</si>
  <si>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</si>
  <si>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</si>
  <si>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</si>
  <si>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</si>
  <si>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</si>
  <si>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</si>
  <si>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</si>
  <si>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</si>
  <si>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</si>
  <si>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</si>
  <si>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</si>
  <si>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</si>
  <si>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</si>
  <si>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</si>
  <si>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</si>
  <si>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</si>
  <si>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</si>
  <si>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</si>
  <si>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</si>
  <si>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</si>
  <si>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</si>
  <si>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</si>
  <si>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</si>
  <si>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</si>
  <si>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</si>
  <si>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</si>
  <si>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</si>
  <si>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</si>
  <si>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</si>
  <si>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</si>
  <si>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</si>
  <si>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</si>
  <si>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</si>
  <si>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</si>
  <si>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</si>
  <si>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</si>
  <si>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</si>
  <si>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</si>
  <si>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</si>
  <si>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</si>
  <si>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</si>
  <si>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</si>
  <si>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</si>
  <si>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</si>
  <si>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</si>
  <si>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</si>
  <si>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</si>
  <si>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</si>
  <si>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</si>
  <si>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</si>
  <si>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</si>
  <si>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</si>
  <si>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</si>
  <si>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</si>
  <si>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</si>
  <si>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</si>
  <si>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</si>
  <si>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</si>
  <si>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</si>
  <si>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</si>
  <si>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</si>
  <si>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</si>
  <si>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</si>
  <si>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</si>
  <si>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</si>
  <si>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</si>
  <si>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</si>
  <si>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</si>
  <si>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</si>
  <si>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</si>
  <si>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</si>
  <si>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</si>
  <si>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</si>
  <si>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</si>
  <si>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</si>
  <si>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</si>
  <si>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</si>
  <si>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</si>
  <si>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</si>
  <si>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</si>
  <si>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</si>
  <si>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</si>
  <si>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</si>
  <si>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</si>
  <si>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</si>
  <si>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</si>
  <si>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</si>
  <si>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</si>
  <si>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</si>
  <si>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</si>
  <si>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</si>
  <si>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</si>
  <si>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</si>
  <si>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</si>
  <si>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</si>
  <si>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</si>
  <si>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</si>
  <si>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</si>
  <si>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</si>
  <si>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</si>
  <si>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</si>
  <si>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</si>
  <si>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</si>
  <si>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</si>
  <si>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</si>
  <si>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</si>
  <si>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</si>
  <si>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</si>
  <si>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</si>
  <si>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</si>
  <si>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</si>
  <si>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</si>
  <si>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</si>
  <si>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</si>
  <si>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</si>
  <si>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</si>
  <si>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</si>
  <si>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</si>
  <si>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</si>
  <si>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</si>
  <si>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</si>
  <si>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</si>
  <si>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</si>
  <si>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</si>
  <si>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</si>
  <si>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</si>
  <si>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</si>
  <si>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</si>
  <si>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</si>
  <si>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</si>
  <si>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</si>
  <si>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</si>
  <si>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</si>
  <si>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</si>
  <si>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</si>
  <si>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</si>
  <si>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</si>
  <si>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</si>
  <si>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</si>
  <si>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</si>
  <si>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</si>
  <si>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</si>
  <si>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</si>
  <si>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</si>
  <si>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</si>
  <si>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</si>
  <si>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</si>
  <si>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</si>
  <si>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</si>
  <si>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</si>
  <si>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</si>
  <si>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</si>
  <si>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</si>
  <si>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</si>
  <si>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</si>
  <si>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</si>
  <si>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</si>
  <si>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</si>
  <si>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</si>
  <si>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</si>
  <si>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</si>
  <si>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</si>
  <si>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</si>
  <si>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</si>
  <si>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</si>
  <si>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</si>
  <si>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</si>
  <si>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</si>
  <si>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</si>
  <si>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</si>
  <si>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</si>
  <si>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</si>
  <si>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</si>
  <si>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</si>
  <si>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</si>
  <si>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</si>
  <si>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</si>
  <si>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</si>
  <si>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</si>
  <si>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</si>
  <si>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</si>
  <si>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</si>
  <si>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</si>
  <si>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</si>
  <si>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</si>
  <si>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</si>
  <si>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</si>
  <si>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</si>
  <si>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</si>
  <si>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</si>
  <si>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</si>
  <si>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</si>
  <si>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</si>
  <si>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</si>
  <si>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</si>
  <si>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</si>
  <si>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</si>
  <si>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</si>
  <si>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</si>
  <si>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</si>
  <si>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</si>
  <si>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</si>
  <si>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</si>
  <si>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</si>
  <si>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</si>
  <si>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</si>
  <si>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</si>
  <si>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</si>
  <si>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</si>
  <si>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</si>
  <si>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</si>
  <si>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</si>
  <si>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</si>
  <si>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</si>
  <si>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</si>
  <si>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</si>
  <si>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</si>
  <si>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</si>
  <si>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</si>
  <si>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</si>
  <si>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</si>
  <si>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</si>
  <si>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</si>
  <si>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</si>
  <si>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</si>
  <si>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</si>
  <si>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</si>
  <si>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</si>
  <si>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</si>
  <si>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</si>
  <si>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</si>
  <si>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</si>
  <si>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</si>
  <si>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</si>
  <si>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</si>
  <si>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</si>
  <si>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</si>
  <si>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</si>
  <si>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</si>
  <si>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</si>
  <si>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</si>
  <si>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</si>
  <si>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</si>
  <si>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</si>
  <si>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</si>
  <si>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</si>
  <si>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</si>
  <si>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</si>
  <si>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</si>
  <si>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</si>
  <si>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</si>
  <si>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</si>
  <si>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</si>
  <si>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</si>
  <si>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</si>
  <si>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</si>
  <si>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</si>
  <si>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</si>
  <si>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</si>
  <si>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</si>
  <si>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</si>
  <si>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</si>
  <si>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</si>
  <si>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</si>
  <si>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</si>
  <si>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</si>
  <si>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</si>
  <si>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</si>
  <si>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</si>
  <si>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</si>
  <si>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</si>
  <si>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</si>
  <si>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</si>
  <si>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</si>
  <si>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</si>
  <si>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</si>
  <si>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</si>
  <si>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</si>
  <si>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</si>
  <si>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</si>
  <si>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</si>
  <si>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</si>
  <si>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</si>
  <si>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</si>
  <si>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</si>
  <si>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</si>
  <si>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</si>
  <si>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</si>
  <si>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</si>
  <si>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</si>
  <si>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</si>
  <si>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</si>
  <si>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</si>
  <si>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</si>
  <si>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</si>
  <si>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</si>
  <si>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</si>
  <si>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</si>
  <si>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</si>
  <si>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</si>
  <si>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</si>
  <si>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</si>
  <si>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</si>
  <si>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</si>
  <si>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</si>
  <si>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</si>
  <si>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</si>
  <si>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</si>
  <si>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</si>
  <si>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</si>
  <si>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</si>
  <si>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</si>
  <si>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</si>
  <si>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</si>
  <si>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</si>
  <si>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</si>
  <si>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</si>
  <si>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</si>
  <si>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</si>
  <si>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</si>
  <si>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</si>
  <si>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</si>
  <si>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</si>
  <si>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</si>
  <si>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</si>
  <si>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</si>
  <si>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</si>
  <si>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</si>
  <si>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</si>
  <si>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</si>
  <si>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</si>
  <si>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</si>
  <si>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</si>
  <si>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</si>
  <si>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</si>
  <si>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</si>
  <si>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</si>
  <si>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</si>
  <si>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</si>
  <si>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</si>
  <si>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</si>
  <si>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</si>
  <si>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</si>
  <si>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</si>
  <si>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</si>
  <si>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</si>
  <si>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</si>
  <si>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</si>
  <si>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</si>
  <si>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</si>
  <si>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</si>
  <si>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</si>
  <si>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</si>
  <si>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</si>
  <si>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</si>
  <si>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</si>
  <si>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</si>
  <si>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</si>
  <si>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</si>
  <si>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</si>
  <si>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</si>
  <si>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</si>
  <si>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</si>
  <si>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</si>
  <si>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</si>
  <si>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</si>
  <si>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</si>
  <si>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</si>
  <si>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</si>
  <si>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</si>
  <si>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</si>
  <si>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</si>
  <si>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</si>
  <si>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</si>
  <si>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</si>
  <si>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</si>
  <si>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</si>
  <si>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</si>
  <si>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</si>
  <si>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</si>
  <si>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</si>
  <si>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</si>
  <si>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</si>
  <si>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</si>
  <si>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</si>
  <si>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</si>
  <si>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</si>
  <si>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</si>
  <si>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</si>
  <si>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</si>
  <si>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</si>
  <si>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</si>
  <si>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</si>
  <si>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</si>
  <si>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</si>
  <si>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</si>
  <si>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</si>
  <si>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</si>
  <si>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</si>
  <si>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</si>
  <si>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</si>
  <si>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</si>
  <si>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</si>
  <si>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</si>
  <si>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</si>
  <si>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</si>
  <si>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</si>
  <si>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</si>
  <si>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</si>
  <si>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</si>
  <si>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</si>
  <si>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</si>
  <si>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</si>
  <si>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</si>
  <si>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</si>
  <si>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</si>
  <si>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</si>
  <si>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</si>
  <si>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</si>
  <si>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</si>
  <si>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</si>
  <si>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</si>
  <si>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</si>
  <si>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</si>
  <si>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</si>
  <si>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</si>
  <si>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</si>
  <si>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</si>
  <si>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</si>
  <si>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</si>
  <si>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</si>
  <si>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</si>
  <si>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</si>
  <si>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</si>
  <si>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</si>
  <si>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</si>
  <si>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</si>
  <si>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</si>
  <si>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</si>
  <si>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</si>
  <si>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</si>
  <si>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</si>
  <si>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</si>
  <si>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</si>
  <si>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</si>
  <si>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</si>
  <si>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</si>
  <si>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</si>
  <si>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</si>
  <si>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</si>
  <si>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</si>
  <si>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</si>
  <si>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</si>
  <si>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</si>
  <si>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</si>
  <si>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</si>
  <si>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</si>
  <si>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</si>
  <si>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</si>
  <si>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</si>
  <si>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</si>
  <si>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</si>
  <si>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</si>
  <si>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</si>
  <si>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</si>
  <si>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</si>
  <si>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</si>
  <si>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</si>
  <si>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</si>
  <si>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</si>
  <si>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</si>
  <si>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</si>
  <si>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</si>
  <si>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</si>
  <si>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</si>
  <si>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</si>
  <si>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</si>
  <si>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</si>
  <si>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</si>
  <si>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</si>
  <si>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</si>
  <si>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</si>
  <si>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</si>
  <si>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</si>
  <si>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</si>
  <si>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</si>
  <si>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</si>
  <si>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</si>
  <si>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</si>
  <si>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</si>
  <si>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</si>
  <si>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</si>
  <si>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</si>
  <si>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</si>
  <si>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</si>
  <si>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</si>
  <si>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</si>
  <si>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</si>
  <si>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</si>
  <si>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</si>
  <si>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</si>
  <si>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</si>
  <si>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</si>
  <si>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</si>
  <si>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</si>
  <si>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</si>
  <si>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</si>
  <si>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</si>
  <si>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</si>
  <si>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</si>
  <si>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</si>
  <si>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</si>
  <si>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</si>
  <si>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</si>
  <si>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</si>
  <si>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</si>
  <si>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</si>
  <si>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</si>
  <si>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</si>
  <si>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</si>
  <si>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</si>
  <si>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</si>
  <si>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</si>
  <si>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</si>
  <si>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</si>
  <si>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</si>
  <si>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</si>
  <si>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</si>
  <si>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</si>
  <si>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</si>
  <si>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</si>
  <si>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</si>
  <si>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</si>
  <si>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</si>
  <si>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</si>
  <si>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</si>
  <si>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</si>
  <si>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</si>
  <si>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</si>
  <si>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</si>
  <si>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</si>
  <si>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</si>
  <si>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</si>
  <si>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</si>
  <si>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</si>
  <si>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</si>
  <si>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</si>
  <si>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</si>
  <si>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</si>
  <si>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</si>
  <si>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</si>
  <si>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</si>
  <si>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</si>
  <si>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</si>
  <si>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</si>
  <si>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</si>
  <si>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</si>
  <si>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</si>
  <si>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</si>
  <si>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</si>
  <si>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</si>
  <si>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</si>
  <si>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</si>
  <si>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</si>
  <si>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</si>
  <si>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</si>
  <si>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</si>
  <si>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</si>
  <si>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</si>
  <si>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</si>
  <si>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</si>
  <si>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</si>
  <si>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</si>
  <si>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</si>
  <si>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</si>
  <si>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</si>
  <si>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</si>
  <si>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</si>
  <si>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</si>
  <si>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</si>
  <si>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</si>
  <si>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</si>
  <si>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</si>
  <si>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</si>
  <si>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</si>
  <si>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</si>
  <si>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</si>
  <si>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</si>
  <si>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</si>
  <si>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</si>
  <si>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</si>
  <si>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</si>
  <si>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</si>
  <si>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</si>
  <si>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</si>
  <si>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</si>
  <si>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</si>
  <si>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</si>
  <si>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</si>
  <si>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</si>
  <si>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</si>
  <si>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</si>
  <si>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</si>
  <si>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</si>
  <si>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</si>
  <si>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</si>
  <si>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</si>
  <si>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</si>
  <si>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</si>
  <si>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</si>
  <si>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</si>
  <si>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</si>
  <si>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</si>
  <si>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</si>
  <si>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</si>
  <si>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</si>
  <si>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</si>
  <si>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</si>
  <si>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</si>
  <si>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</si>
  <si>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</si>
  <si>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</si>
  <si>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</si>
  <si>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</si>
  <si>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</si>
  <si>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</si>
  <si>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</si>
  <si>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</si>
  <si>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</si>
  <si>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</si>
  <si>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</si>
  <si>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</si>
  <si>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</si>
  <si>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</si>
  <si>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</si>
  <si>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</si>
  <si>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</si>
  <si>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</si>
  <si>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</si>
  <si>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</si>
  <si>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</si>
  <si>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</si>
  <si>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</si>
  <si>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</si>
  <si>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</si>
  <si>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</si>
  <si>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</si>
  <si>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</si>
  <si>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</si>
  <si>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</si>
  <si>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</si>
  <si>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</si>
  <si>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</si>
  <si>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</si>
  <si>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</si>
  <si>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</si>
  <si>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</si>
  <si>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</si>
  <si>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</si>
  <si>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</si>
  <si>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</si>
  <si>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</si>
  <si>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</si>
  <si>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</si>
  <si>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</si>
  <si>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</si>
  <si>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</si>
  <si>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</si>
  <si>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</si>
  <si>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</si>
  <si>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</si>
  <si>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</si>
  <si>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</si>
  <si>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</si>
  <si>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</si>
  <si>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</si>
  <si>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</si>
  <si>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</si>
  <si>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</si>
  <si>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</si>
  <si>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</si>
  <si>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</si>
  <si>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</si>
  <si>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</si>
  <si>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</si>
  <si>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</si>
  <si>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</si>
  <si>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</si>
  <si>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</si>
  <si>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</si>
  <si>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</si>
  <si>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</si>
  <si>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</si>
  <si>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</si>
  <si>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</si>
  <si>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</si>
  <si>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</si>
  <si>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</si>
  <si>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</si>
  <si>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</si>
  <si>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</si>
  <si>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</si>
  <si>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</si>
  <si>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</si>
  <si>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</si>
  <si>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</si>
  <si>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</si>
  <si>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</si>
  <si>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</si>
  <si>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</si>
  <si>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</si>
  <si>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</si>
  <si>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</si>
  <si>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</si>
  <si>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</si>
  <si>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</si>
  <si>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</si>
  <si>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</si>
  <si>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</si>
  <si>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</si>
  <si>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</si>
  <si>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</si>
  <si>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</si>
  <si>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</si>
  <si>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</si>
  <si>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</si>
  <si>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</si>
  <si>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</si>
  <si>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</si>
  <si>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</si>
  <si>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</si>
  <si>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</si>
  <si>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</si>
  <si>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</si>
  <si>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</si>
  <si>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</si>
  <si>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</si>
  <si>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</si>
  <si>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</si>
  <si>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</si>
  <si>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</si>
  <si>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</si>
  <si>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</si>
  <si>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</si>
  <si>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</si>
  <si>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</si>
  <si>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</si>
  <si>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</si>
  <si>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</si>
  <si>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</si>
  <si>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</si>
  <si>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</si>
  <si>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</si>
  <si>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</si>
  <si>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</si>
  <si>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</si>
  <si>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</si>
  <si>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</si>
  <si>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</si>
  <si>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</si>
  <si>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</si>
  <si>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</si>
  <si>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</si>
  <si>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</si>
  <si>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</si>
  <si>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</si>
  <si>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</si>
  <si>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</si>
  <si>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</si>
  <si>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</si>
  <si>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</si>
  <si>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</si>
  <si>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</si>
  <si>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</si>
  <si>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</si>
  <si>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</si>
  <si>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</si>
  <si>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</si>
  <si>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</si>
  <si>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</si>
  <si>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</si>
  <si>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</si>
  <si>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</si>
  <si>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</si>
  <si>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</si>
  <si>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</si>
  <si>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</si>
  <si>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</si>
  <si>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</si>
  <si>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</si>
  <si>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</si>
  <si>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</si>
  <si>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</si>
  <si>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</si>
  <si>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</si>
  <si>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</si>
  <si>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</si>
  <si>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</si>
  <si>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</si>
  <si>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</si>
  <si>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</si>
  <si>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</si>
  <si>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</si>
  <si>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</si>
  <si>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</si>
  <si>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</si>
  <si>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</si>
  <si>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</si>
  <si>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</si>
  <si>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</si>
  <si>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</si>
  <si>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</si>
  <si>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</si>
  <si>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</si>
  <si>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</si>
  <si>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</si>
  <si>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</si>
  <si>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</si>
  <si>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</si>
  <si>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</si>
  <si>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</si>
  <si>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</si>
  <si>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</si>
  <si>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</si>
  <si>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</si>
  <si>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</si>
  <si>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</si>
  <si>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</si>
  <si>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</si>
  <si>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</si>
  <si>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</si>
  <si>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</si>
  <si>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</si>
  <si>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</si>
  <si>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</si>
  <si>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</si>
  <si>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</si>
  <si>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</si>
  <si>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</si>
  <si>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</si>
  <si>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</si>
  <si>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</si>
  <si>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</si>
  <si>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</si>
  <si>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</si>
  <si>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</si>
  <si>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</si>
  <si>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</si>
  <si>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</si>
  <si>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</si>
  <si>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</si>
  <si>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</si>
  <si>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</si>
  <si>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</si>
  <si>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</si>
  <si>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</si>
  <si>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</si>
  <si>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</si>
  <si>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</si>
  <si>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</si>
  <si>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</si>
  <si>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</si>
  <si>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</si>
  <si>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</si>
  <si>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</si>
  <si>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</si>
  <si>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</si>
  <si>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</si>
  <si>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</si>
  <si>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</si>
  <si>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</si>
  <si>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</si>
  <si>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</si>
  <si>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</si>
  <si>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</si>
  <si>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</si>
  <si>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</si>
  <si>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</si>
  <si>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</si>
  <si>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</si>
  <si>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</si>
  <si>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</si>
  <si>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</si>
  <si>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</si>
  <si>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</si>
  <si>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</si>
  <si>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</si>
  <si>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</si>
  <si>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</si>
  <si>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</si>
  <si>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</si>
  <si>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</si>
  <si>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</si>
  <si>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</si>
  <si>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</si>
  <si>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</si>
  <si>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</si>
  <si>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</si>
  <si>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</si>
  <si>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</si>
  <si>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</si>
  <si>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</si>
  <si>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</si>
  <si>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</si>
  <si>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</si>
  <si>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</si>
  <si>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</si>
  <si>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</si>
  <si>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</si>
  <si>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</si>
  <si>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</si>
  <si>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</si>
  <si>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</si>
  <si>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</si>
  <si>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</si>
  <si>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</si>
  <si>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</si>
  <si>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</si>
  <si>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</si>
  <si>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</si>
  <si>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</si>
  <si>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</si>
  <si>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</si>
  <si>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</si>
  <si>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</si>
  <si>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</si>
  <si>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</si>
  <si>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</si>
  <si>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</si>
  <si>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</si>
  <si>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</si>
  <si>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</si>
  <si>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</si>
  <si>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</si>
  <si>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</si>
  <si>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</si>
  <si>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</si>
  <si>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</si>
  <si>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</si>
  <si>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</si>
  <si>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</si>
  <si>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</si>
  <si>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</si>
  <si>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</si>
  <si>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</si>
  <si>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</si>
  <si>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</si>
  <si>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</si>
  <si>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</si>
  <si>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</si>
  <si>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</si>
  <si>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</si>
  <si>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</si>
  <si>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</si>
  <si>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</si>
  <si>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</si>
  <si>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</si>
  <si>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</si>
  <si>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</si>
  <si>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</si>
  <si>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</si>
  <si>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</si>
  <si>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</si>
  <si>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</si>
  <si>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</si>
  <si>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</si>
  <si>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</si>
  <si>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</si>
  <si>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</si>
  <si>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</si>
  <si>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</si>
  <si>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</si>
  <si>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</si>
  <si>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</si>
  <si>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</si>
  <si>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</si>
  <si>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</si>
  <si>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</si>
  <si>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</si>
  <si>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</si>
  <si>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</si>
  <si>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</si>
  <si>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</si>
  <si>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</si>
  <si>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</si>
  <si>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</si>
  <si>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</si>
  <si>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</si>
  <si>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</si>
  <si>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</si>
  <si>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</si>
  <si>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</si>
  <si>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</si>
  <si>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</si>
  <si>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</si>
  <si>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</si>
  <si>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</si>
  <si>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</si>
  <si>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</si>
  <si>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</si>
  <si>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</si>
  <si>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</si>
  <si>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</si>
  <si>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</si>
  <si>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</si>
  <si>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</si>
  <si>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</si>
  <si>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</si>
  <si>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</si>
  <si>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</si>
  <si>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</si>
  <si>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</si>
  <si>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</si>
  <si>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</si>
  <si>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</si>
  <si>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</si>
  <si>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</si>
  <si>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</si>
  <si>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</si>
  <si>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</si>
  <si>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</si>
  <si>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</si>
  <si>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</si>
  <si>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</si>
  <si>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</si>
  <si>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</si>
  <si>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</si>
  <si>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</si>
  <si>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</si>
  <si>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</si>
  <si>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</si>
  <si>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</si>
  <si>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</si>
  <si>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</si>
  <si>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</si>
  <si>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</si>
  <si>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</si>
  <si>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</si>
  <si>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</si>
  <si>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</si>
  <si>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</si>
  <si>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</si>
  <si>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</si>
  <si>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</si>
  <si>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</si>
  <si>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</si>
  <si>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</si>
  <si>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</si>
  <si>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</si>
  <si>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</si>
  <si>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</si>
  <si>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</si>
  <si>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</si>
  <si>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</si>
  <si>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</si>
  <si>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</si>
  <si>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</si>
  <si>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</si>
  <si>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</si>
  <si>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</si>
  <si>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</si>
  <si>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</si>
  <si>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</si>
  <si>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</si>
  <si>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</si>
  <si>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</si>
  <si>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</si>
  <si>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</si>
  <si>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</si>
  <si>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</si>
  <si>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</si>
  <si>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</si>
  <si>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</si>
  <si>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</si>
  <si>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</si>
  <si>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</si>
  <si>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</si>
  <si>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</si>
  <si>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</si>
  <si>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</si>
  <si>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</si>
  <si>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</si>
  <si>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</si>
  <si>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</si>
  <si>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</si>
  <si>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</si>
  <si>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</si>
  <si>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</si>
  <si>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</si>
  <si>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</si>
  <si>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</si>
  <si>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</si>
  <si>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</si>
  <si>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</si>
  <si>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</si>
  <si>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</si>
  <si>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</si>
  <si>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</si>
  <si>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</si>
  <si>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</si>
  <si>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</si>
  <si>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</si>
  <si>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</si>
  <si>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</si>
  <si>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</si>
  <si>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</si>
  <si>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</si>
  <si>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</si>
  <si>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</si>
  <si>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</si>
  <si>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</si>
  <si>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</si>
  <si>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</si>
  <si>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</si>
  <si>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</si>
  <si>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</si>
  <si>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</si>
  <si>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</si>
  <si>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</si>
  <si>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</si>
  <si>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</si>
  <si>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</si>
  <si>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</si>
  <si>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</si>
  <si>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</si>
  <si>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</si>
  <si>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</si>
  <si>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</si>
  <si>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</si>
  <si>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</si>
  <si>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</si>
  <si>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</si>
  <si>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</si>
  <si>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</si>
  <si>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</si>
  <si>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</si>
  <si>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</si>
  <si>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</si>
  <si>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</si>
  <si>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</si>
  <si>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</si>
  <si>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</si>
  <si>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</si>
  <si>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</si>
  <si>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</si>
  <si>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</si>
  <si>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</si>
  <si>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</si>
  <si>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</si>
  <si>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</si>
  <si>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</si>
  <si>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</si>
  <si>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</si>
  <si>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</si>
  <si>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</si>
  <si>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</si>
  <si>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</si>
  <si>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</si>
  <si>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</si>
  <si>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</si>
  <si>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</si>
  <si>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</si>
  <si>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</si>
  <si>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</si>
  <si>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</si>
  <si>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</si>
  <si>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</si>
  <si>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</si>
  <si>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</si>
  <si>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</si>
  <si>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</si>
  <si>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</si>
  <si>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</si>
  <si>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</si>
  <si>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</si>
  <si>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</si>
  <si>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</si>
  <si>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</si>
  <si>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</si>
  <si>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</si>
  <si>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</si>
  <si>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</si>
  <si>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</si>
  <si>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</si>
  <si>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</si>
  <si>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</si>
  <si>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</si>
  <si>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</si>
  <si>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</si>
  <si>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</si>
  <si>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</si>
  <si>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</si>
  <si>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</si>
  <si>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</si>
  <si>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</si>
  <si>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</si>
  <si>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</si>
  <si>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</si>
  <si>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</si>
  <si>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</si>
  <si>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</si>
  <si>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</si>
  <si>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</si>
  <si>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</si>
  <si>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</si>
  <si>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</si>
  <si>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</si>
  <si>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</si>
  <si>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</si>
  <si>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</si>
  <si>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</si>
  <si>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</si>
  <si>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</si>
  <si>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</si>
  <si>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</si>
  <si>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</si>
  <si>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</si>
  <si>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</si>
  <si>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</si>
  <si>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</si>
  <si>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</si>
  <si>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</si>
  <si>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</si>
  <si>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</si>
  <si>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</si>
  <si>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</si>
  <si>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</si>
  <si>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</si>
  <si>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</si>
  <si>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</si>
  <si>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</si>
  <si>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</si>
  <si>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</si>
  <si>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</si>
  <si>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</si>
  <si>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</si>
  <si>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</si>
  <si>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</si>
  <si>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</si>
  <si>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</si>
  <si>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</si>
  <si>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</si>
  <si>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</si>
  <si>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</si>
  <si>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</si>
  <si>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</si>
  <si>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</si>
  <si>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</si>
  <si>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</si>
  <si>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</si>
  <si>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</si>
  <si>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</si>
  <si>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</si>
  <si>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</si>
  <si>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</si>
  <si>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</si>
  <si>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</si>
  <si>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</si>
  <si>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</si>
  <si>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</si>
  <si>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</si>
  <si>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</si>
  <si>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</si>
  <si>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</si>
  <si>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</si>
  <si>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</si>
  <si>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</si>
  <si>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</si>
  <si>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</si>
  <si>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</si>
  <si>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</si>
  <si>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</si>
  <si>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</si>
  <si>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</si>
  <si>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</si>
  <si>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</si>
  <si>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</si>
  <si>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</si>
  <si>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</si>
  <si>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</si>
  <si>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</si>
  <si>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</si>
  <si>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</si>
  <si>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</si>
  <si>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</si>
  <si>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</si>
  <si>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</si>
  <si>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</si>
  <si>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</si>
  <si>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</si>
  <si>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</si>
  <si>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</si>
  <si>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</si>
  <si>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</si>
  <si>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</si>
  <si>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</si>
  <si>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</si>
  <si>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</si>
  <si>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</si>
  <si>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</si>
  <si>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</si>
  <si>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</si>
  <si>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</si>
  <si>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</si>
  <si>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</si>
  <si>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</si>
  <si>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</si>
  <si>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</si>
  <si>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</si>
  <si>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</si>
  <si>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</si>
  <si>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</si>
  <si>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</si>
  <si>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</si>
  <si>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</si>
  <si>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</si>
  <si>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</si>
  <si>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</si>
  <si>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</si>
  <si>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</si>
  <si>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</si>
  <si>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</si>
  <si>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</si>
  <si>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</si>
  <si>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</si>
  <si>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</si>
  <si>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</si>
  <si>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</si>
  <si>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</si>
  <si>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</si>
  <si>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</si>
  <si>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</si>
  <si>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</si>
  <si>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</si>
  <si>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</si>
  <si>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</si>
  <si>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</si>
  <si>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</si>
  <si>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</si>
  <si>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</si>
  <si>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</si>
  <si>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</si>
  <si>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</si>
  <si>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</si>
  <si>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</si>
  <si>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</si>
  <si>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</si>
  <si>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</si>
  <si>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</si>
  <si>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</si>
  <si>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</si>
  <si>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</si>
  <si>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</si>
  <si>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</si>
  <si>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</si>
  <si>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</si>
  <si>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</si>
  <si>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</si>
  <si>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</si>
  <si>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</si>
  <si>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</si>
  <si>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</si>
  <si>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</si>
  <si>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</si>
  <si>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</si>
  <si>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</si>
  <si>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</si>
  <si>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</si>
  <si>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</si>
  <si>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</si>
  <si>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</si>
  <si>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</si>
  <si>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</si>
  <si>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</si>
  <si>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</si>
  <si>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</si>
  <si>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</si>
  <si>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</si>
  <si>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</si>
  <si>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</si>
  <si>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</si>
  <si>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</si>
  <si>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</si>
  <si>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</si>
  <si>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</si>
  <si>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</si>
  <si>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</si>
  <si>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</si>
  <si>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</si>
  <si>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</si>
  <si>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</si>
  <si>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</si>
  <si>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</si>
  <si>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</si>
  <si>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</si>
  <si>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</si>
  <si>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</si>
  <si>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</si>
  <si>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</si>
  <si>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</si>
  <si>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</si>
  <si>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</si>
  <si>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</si>
  <si>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</si>
  <si>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</si>
  <si>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</si>
  <si>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</si>
  <si>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</si>
  <si>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</si>
  <si>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</si>
  <si>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</si>
  <si>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</si>
  <si>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</si>
  <si>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</si>
  <si>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</si>
  <si>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</si>
  <si>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</si>
  <si>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</si>
  <si>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</si>
  <si>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</si>
  <si>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</si>
  <si>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</si>
  <si>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</si>
  <si>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</si>
  <si>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</si>
  <si>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</si>
  <si>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</si>
  <si>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</si>
  <si>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</si>
  <si>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</si>
  <si>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</si>
  <si>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</si>
  <si>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</si>
  <si>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</si>
  <si>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</si>
  <si>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</si>
  <si>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</si>
  <si>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</si>
  <si>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</si>
  <si>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</si>
  <si>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</si>
  <si>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</si>
  <si>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</si>
  <si>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</si>
  <si>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</si>
  <si>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</si>
  <si>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</si>
  <si>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</si>
  <si>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</si>
  <si>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</si>
  <si>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</si>
  <si>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</si>
  <si>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</si>
  <si>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</si>
  <si>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</si>
  <si>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</si>
  <si>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</si>
  <si>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</si>
  <si>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</si>
  <si>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</si>
  <si>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</si>
  <si>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</si>
  <si>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</si>
  <si>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</si>
  <si>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</si>
  <si>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</si>
  <si>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</si>
  <si>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</si>
  <si>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</si>
  <si>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</si>
  <si>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</si>
  <si>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</si>
  <si>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</si>
  <si>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</si>
  <si>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</si>
  <si>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</si>
  <si>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</si>
  <si>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</si>
  <si>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</si>
  <si>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</si>
  <si>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</si>
  <si>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</si>
  <si>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</si>
  <si>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</si>
  <si>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</si>
  <si>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</si>
  <si>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</si>
  <si>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</si>
  <si>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</si>
  <si>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</si>
  <si>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</si>
  <si>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</si>
  <si>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</si>
  <si>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</si>
  <si>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</si>
  <si>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</si>
  <si>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</si>
  <si>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</si>
  <si>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</si>
  <si>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</si>
  <si>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</si>
  <si>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</si>
  <si>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</si>
  <si>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</si>
  <si>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</si>
  <si>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</si>
  <si>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</si>
  <si>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</si>
  <si>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</si>
  <si>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</si>
  <si>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</si>
  <si>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</si>
  <si>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</si>
  <si>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</si>
  <si>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</si>
  <si>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</si>
  <si>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</si>
  <si>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</si>
  <si>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</si>
  <si>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</si>
  <si>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</si>
  <si>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</si>
  <si>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</si>
  <si>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</si>
  <si>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</si>
  <si>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</si>
  <si>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</si>
  <si>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</si>
  <si>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</si>
  <si>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</si>
  <si>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</si>
  <si>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</si>
  <si>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</si>
  <si>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</si>
  <si>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</si>
  <si>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</si>
  <si>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</si>
  <si>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</si>
  <si>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</si>
  <si>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</si>
  <si>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</si>
  <si>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</si>
  <si>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</si>
  <si>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</si>
  <si>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</si>
  <si>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</si>
  <si>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</si>
  <si>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</si>
  <si>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</si>
  <si>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</si>
  <si>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</si>
  <si>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</si>
  <si>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</si>
  <si>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</si>
  <si>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</si>
  <si>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</si>
  <si>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</si>
  <si>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</si>
  <si>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</si>
  <si>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</si>
  <si>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</si>
  <si>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</si>
  <si>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</si>
  <si>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</si>
  <si>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</si>
  <si>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</si>
  <si>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</si>
  <si>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</si>
  <si>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</si>
  <si>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</si>
  <si>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</si>
  <si>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</si>
  <si>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</si>
  <si>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</si>
  <si>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</si>
  <si>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</si>
  <si>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</si>
  <si>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</si>
  <si>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</si>
  <si>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</si>
  <si>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</si>
  <si>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</si>
  <si>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</si>
  <si>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</si>
  <si>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</si>
  <si>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</si>
  <si>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</si>
  <si>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</si>
  <si>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</si>
  <si>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</si>
  <si>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</si>
  <si>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</si>
  <si>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</si>
  <si>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</si>
  <si>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</si>
  <si>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</si>
  <si>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</si>
  <si>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</si>
  <si>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</si>
  <si>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</si>
  <si>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</si>
  <si>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</si>
  <si>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</si>
  <si>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</si>
  <si>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</si>
  <si>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</si>
  <si>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</si>
  <si>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</si>
  <si>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</si>
  <si>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</si>
  <si>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</si>
  <si>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</si>
  <si>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</si>
  <si>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</si>
  <si>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</si>
  <si>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</si>
  <si>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</si>
  <si>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</si>
  <si>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</si>
  <si>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</si>
  <si>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</si>
  <si>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</si>
  <si>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</si>
  <si>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</si>
  <si>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</si>
  <si>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</si>
  <si>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</si>
  <si>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</si>
  <si>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</si>
  <si>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</si>
  <si>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</si>
  <si>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</si>
  <si>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</si>
  <si>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</si>
  <si>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</si>
  <si>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</si>
  <si>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</si>
  <si>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</si>
  <si>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</si>
  <si>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</si>
  <si>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</si>
  <si>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</si>
  <si>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</si>
  <si>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</si>
  <si>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</si>
  <si>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</si>
  <si>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</si>
  <si>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</si>
  <si>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</si>
  <si>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</si>
  <si>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</si>
  <si>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</si>
  <si>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</si>
  <si>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</si>
  <si>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</si>
  <si>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</si>
  <si>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</si>
  <si>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</si>
  <si>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</si>
  <si>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</si>
  <si>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</si>
  <si>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</si>
  <si>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</si>
  <si>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</si>
  <si>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</si>
  <si>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</si>
  <si>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</si>
  <si>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</si>
  <si>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</si>
  <si>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</si>
  <si>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</si>
  <si>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</si>
  <si>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</si>
  <si>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</si>
  <si>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</si>
  <si>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</si>
  <si>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</si>
  <si>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</si>
  <si>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</si>
  <si>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</si>
  <si>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</si>
  <si>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</si>
  <si>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</si>
  <si>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</si>
  <si>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</si>
  <si>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</si>
  <si>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</si>
  <si>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</si>
  <si>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</si>
  <si>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</si>
  <si>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</si>
  <si>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</si>
  <si>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</si>
  <si>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</si>
  <si>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</si>
  <si>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</si>
  <si>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</si>
  <si>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</si>
  <si>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</si>
  <si>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</si>
  <si>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</si>
  <si>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</si>
  <si>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</si>
  <si>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</si>
  <si>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</si>
  <si>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</si>
  <si>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</si>
  <si>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</si>
  <si>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</si>
  <si>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</si>
  <si>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</si>
  <si>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</si>
  <si>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</si>
  <si>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</si>
  <si>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</si>
  <si>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</si>
  <si>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</si>
  <si>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</si>
  <si>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</si>
  <si>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</si>
  <si>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</si>
  <si>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</si>
  <si>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</si>
  <si>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</si>
  <si>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</si>
  <si>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</si>
  <si>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</si>
  <si>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</si>
  <si>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</si>
  <si>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</si>
  <si>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</si>
  <si>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</si>
  <si>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</si>
  <si>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</si>
  <si>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</si>
  <si>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</si>
  <si>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</si>
  <si>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</si>
  <si>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</si>
  <si>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</si>
  <si>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</si>
  <si>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</si>
  <si>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</si>
  <si>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</si>
  <si>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</si>
  <si>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</si>
  <si>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</si>
  <si>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</si>
  <si>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</si>
  <si>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</si>
  <si>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</si>
  <si>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</si>
  <si>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</si>
  <si>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</si>
  <si>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</si>
  <si>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</si>
  <si>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</si>
  <si>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</si>
  <si>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</si>
  <si>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</si>
  <si>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</si>
  <si>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</si>
  <si>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</si>
  <si>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</si>
  <si>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</si>
  <si>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</si>
  <si>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</si>
  <si>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</si>
  <si>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</si>
  <si>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</si>
  <si>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</si>
  <si>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</si>
  <si>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</si>
  <si>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</si>
  <si>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</si>
  <si>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</si>
  <si>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</si>
  <si>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</si>
  <si>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</si>
  <si>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</si>
  <si>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</si>
  <si>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</si>
  <si>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</si>
  <si>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</si>
  <si>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</si>
  <si>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</si>
  <si>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</si>
  <si>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</si>
  <si>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</si>
  <si>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</si>
  <si>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</si>
  <si>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</si>
  <si>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</si>
  <si>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</si>
  <si>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</si>
  <si>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</si>
  <si>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</si>
  <si>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</si>
  <si>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</si>
  <si>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</si>
  <si>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</si>
  <si>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</si>
  <si>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</si>
  <si>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</si>
  <si>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</si>
  <si>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</si>
  <si>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</si>
  <si>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</si>
  <si>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</si>
  <si>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</si>
  <si>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</si>
  <si>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</si>
  <si>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</si>
  <si>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</si>
  <si>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</si>
  <si>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</si>
  <si>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</si>
  <si>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</si>
  <si>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</si>
  <si>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</si>
  <si>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</si>
  <si>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</si>
  <si>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</si>
  <si>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</si>
  <si>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</si>
  <si>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</si>
  <si>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</si>
  <si>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</si>
  <si>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</si>
  <si>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</si>
  <si>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</si>
  <si>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</si>
  <si>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</si>
  <si>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</si>
  <si>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</si>
  <si>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</si>
  <si>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</si>
  <si>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</si>
  <si>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</si>
  <si>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</si>
  <si>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</si>
  <si>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</si>
  <si>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</si>
  <si>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</si>
  <si>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</si>
  <si>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</si>
  <si>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</si>
  <si>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</si>
  <si>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</si>
  <si>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</si>
  <si>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</si>
  <si>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</si>
  <si>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</si>
  <si>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</si>
  <si>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</si>
  <si>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</si>
  <si>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</si>
  <si>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</si>
  <si>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</si>
  <si>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</si>
  <si>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</si>
  <si>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</si>
  <si>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</si>
  <si>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</si>
  <si>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</si>
  <si>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</si>
  <si>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</si>
  <si>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</si>
  <si>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</si>
  <si>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</si>
  <si>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</si>
  <si>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</si>
  <si>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</si>
  <si>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</si>
  <si>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</si>
  <si>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</si>
  <si>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</si>
  <si>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</si>
  <si>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</si>
  <si>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</si>
  <si>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</si>
  <si>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</si>
  <si>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</si>
  <si>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</si>
  <si>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</si>
  <si>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</si>
  <si>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</si>
  <si>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</si>
  <si>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</si>
  <si>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</si>
  <si>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</si>
  <si>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</si>
  <si>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</si>
  <si>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</si>
  <si>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</si>
  <si>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</si>
  <si>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</si>
  <si>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</si>
  <si>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</si>
  <si>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</si>
  <si>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</si>
  <si>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</si>
  <si>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</si>
  <si>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</si>
  <si>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</si>
  <si>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</si>
  <si>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</si>
  <si>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</si>
  <si>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</si>
  <si>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</si>
  <si>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</si>
  <si>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</si>
  <si>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</si>
  <si>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</si>
  <si>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</si>
  <si>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</si>
  <si>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</si>
  <si>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</si>
  <si>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</si>
  <si>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</si>
  <si>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</si>
  <si>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</si>
  <si>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</si>
  <si>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</si>
  <si>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</si>
  <si>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</si>
  <si>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</si>
  <si>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</si>
  <si>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</si>
  <si>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</si>
  <si>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</si>
  <si>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</si>
  <si>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</si>
  <si>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</si>
  <si>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</si>
  <si>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</si>
  <si>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</si>
  <si>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</si>
  <si>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</si>
  <si>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</si>
  <si>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</si>
  <si>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</si>
  <si>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</si>
  <si>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</si>
  <si>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</si>
  <si>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</si>
  <si>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</si>
  <si>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</si>
  <si>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</si>
  <si>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</si>
  <si>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</si>
  <si>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</si>
  <si>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</si>
  <si>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</si>
  <si>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</si>
  <si>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</si>
  <si>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</si>
  <si>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</si>
  <si>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</si>
  <si>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</si>
  <si>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</si>
  <si>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</si>
  <si>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</si>
  <si>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</si>
  <si>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</si>
  <si>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</si>
  <si>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</si>
  <si>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</si>
  <si>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</si>
  <si>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</si>
  <si>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</si>
  <si>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</si>
  <si>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</si>
  <si>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</si>
  <si>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</si>
  <si>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</si>
  <si>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</si>
  <si>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</si>
  <si>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</si>
  <si>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</si>
  <si>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</si>
  <si>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</si>
  <si>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</si>
  <si>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</si>
  <si>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</si>
  <si>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</si>
  <si>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</si>
  <si>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</si>
  <si>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</si>
  <si>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</si>
  <si>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</si>
  <si>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</si>
  <si>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</si>
  <si>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</si>
  <si>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</si>
  <si>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</si>
  <si>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</si>
  <si>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</si>
  <si>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</si>
  <si>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</si>
  <si>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</si>
  <si>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</si>
  <si>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</si>
  <si>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</si>
  <si>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</si>
  <si>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</si>
  <si>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</si>
  <si>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</si>
  <si>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</si>
  <si>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</si>
  <si>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</si>
  <si>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</si>
  <si>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</si>
  <si>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</si>
  <si>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</si>
  <si>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</si>
  <si>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</si>
  <si>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</si>
  <si>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</si>
  <si>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</si>
  <si>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</si>
  <si>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</si>
  <si>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</si>
  <si>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</si>
  <si>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</si>
  <si>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</si>
  <si>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</si>
  <si>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</si>
  <si>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</si>
  <si>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</si>
  <si>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</si>
  <si>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</si>
  <si>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</si>
  <si>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</si>
  <si>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</si>
  <si>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</si>
  <si>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</si>
  <si>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</si>
  <si>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</si>
  <si>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</si>
  <si>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</si>
  <si>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</si>
  <si>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</si>
  <si>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</si>
  <si>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</si>
  <si>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</si>
  <si>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</si>
  <si>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</si>
  <si>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</si>
  <si>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</si>
  <si>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</si>
  <si>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</si>
  <si>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</si>
  <si>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</si>
  <si>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</si>
  <si>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</si>
  <si>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</si>
  <si>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</si>
  <si>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</si>
  <si>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</si>
  <si>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</si>
  <si>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</si>
  <si>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</si>
  <si>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</si>
  <si>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</si>
  <si>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</si>
  <si>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</si>
  <si>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</si>
  <si>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</si>
  <si>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</si>
  <si>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</si>
  <si>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</si>
  <si>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</si>
  <si>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</si>
  <si>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</si>
  <si>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</si>
  <si>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</si>
  <si>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</si>
  <si>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</si>
  <si>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</si>
  <si>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</si>
  <si>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</si>
  <si>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</si>
  <si>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</si>
  <si>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</si>
  <si>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</si>
  <si>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</si>
  <si>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</si>
  <si>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</si>
  <si>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</si>
  <si>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</si>
  <si>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</si>
  <si>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</si>
  <si>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</si>
  <si>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</si>
  <si>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</si>
  <si>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</si>
  <si>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</si>
  <si>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</si>
  <si>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</si>
  <si>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</si>
  <si>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</si>
  <si>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</si>
  <si>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</si>
  <si>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</si>
  <si>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</si>
  <si>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</si>
  <si>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</si>
  <si>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</si>
  <si>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</si>
  <si>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</si>
  <si>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</si>
  <si>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</si>
  <si>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</si>
  <si>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</si>
  <si>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</si>
  <si>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</si>
  <si>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</si>
  <si>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</si>
  <si>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</si>
  <si>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</si>
  <si>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</si>
  <si>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</si>
  <si>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</si>
  <si>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</si>
  <si>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</si>
  <si>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</si>
  <si>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</si>
  <si>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</si>
  <si>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</si>
  <si>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</si>
  <si>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</si>
  <si>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</si>
  <si>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</si>
  <si>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</si>
  <si>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</si>
  <si>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</si>
  <si>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</si>
  <si>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</si>
  <si>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</si>
  <si>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</si>
  <si>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</si>
  <si>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</si>
  <si>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</si>
  <si>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</si>
  <si>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</si>
  <si>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</si>
  <si>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</si>
  <si>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</si>
  <si>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</si>
  <si>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</si>
  <si>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</si>
  <si>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</si>
  <si>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</si>
  <si>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</si>
  <si>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</si>
  <si>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</si>
  <si>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</si>
  <si>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</si>
  <si>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</si>
  <si>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</si>
  <si>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</si>
  <si>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</si>
  <si>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</si>
  <si>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</si>
  <si>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</si>
  <si>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</si>
  <si>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</si>
  <si>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</si>
  <si>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</si>
  <si>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</si>
  <si>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</si>
  <si>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</si>
  <si>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</si>
  <si>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</si>
  <si>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</si>
  <si>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</si>
  <si>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</si>
  <si>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</si>
  <si>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</si>
  <si>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</si>
  <si>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</si>
  <si>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</si>
  <si>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</si>
  <si>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</si>
  <si>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</si>
  <si>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</si>
  <si>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</si>
  <si>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</si>
  <si>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</si>
  <si>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</si>
  <si>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</si>
  <si>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</si>
  <si>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</si>
  <si>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</si>
  <si>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</si>
  <si>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</si>
  <si>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</si>
  <si>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</si>
  <si>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</si>
  <si>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</si>
  <si>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</si>
  <si>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</si>
  <si>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</si>
  <si>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</si>
  <si>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</si>
  <si>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</si>
  <si>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</si>
  <si>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</si>
  <si>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</si>
  <si>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</si>
  <si>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</si>
  <si>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</si>
  <si>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</si>
  <si>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</si>
  <si>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</si>
  <si>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</si>
  <si>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</si>
  <si>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</si>
  <si>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</si>
  <si>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</si>
  <si>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</si>
  <si>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</si>
  <si>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</si>
  <si>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</si>
  <si>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</si>
  <si>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</si>
  <si>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</si>
  <si>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</si>
  <si>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</si>
  <si>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</si>
  <si>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</si>
  <si>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</si>
  <si>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</si>
  <si>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</si>
  <si>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</si>
  <si>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</si>
  <si>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</si>
  <si>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</si>
  <si>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</si>
  <si>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</si>
  <si>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</si>
  <si>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</si>
  <si>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</si>
  <si>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</si>
  <si>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</si>
  <si>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</si>
  <si>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</si>
  <si>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</si>
  <si>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</si>
  <si>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</si>
  <si>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</si>
  <si>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</si>
  <si>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</si>
  <si>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</si>
  <si>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</si>
  <si>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</si>
  <si>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</si>
  <si>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</si>
  <si>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</si>
  <si>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</si>
  <si>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</si>
  <si>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</si>
  <si>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</si>
  <si>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</si>
  <si>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</si>
  <si>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</si>
  <si>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</si>
  <si>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</si>
  <si>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</si>
  <si>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</si>
  <si>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</si>
  <si>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</si>
  <si>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</si>
  <si>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</si>
  <si>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</si>
  <si>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</si>
  <si>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</si>
  <si>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</si>
  <si>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</si>
  <si>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</si>
  <si>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</si>
  <si>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</si>
  <si>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</si>
  <si>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</si>
  <si>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</si>
  <si>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</si>
  <si>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</si>
  <si>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</si>
  <si>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</si>
  <si>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</si>
  <si>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</si>
  <si>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</si>
  <si>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</si>
  <si>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</si>
  <si>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</si>
  <si>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</si>
  <si>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</si>
  <si>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</si>
  <si>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</si>
  <si>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</si>
  <si>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</si>
  <si>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</si>
  <si>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</si>
  <si>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</si>
  <si>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</si>
  <si>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</si>
  <si>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</si>
  <si>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</si>
  <si>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</si>
  <si>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</si>
  <si>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</si>
  <si>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</si>
  <si>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</si>
  <si>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</si>
  <si>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</si>
  <si>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</si>
  <si>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</si>
  <si>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</si>
  <si>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</si>
  <si>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</si>
  <si>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</si>
  <si>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</si>
  <si>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</si>
  <si>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</si>
  <si>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</si>
  <si>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</si>
  <si>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</si>
  <si>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</si>
  <si>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</si>
  <si>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</si>
  <si>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</si>
  <si>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</si>
  <si>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</si>
  <si>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</si>
  <si>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</si>
  <si>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</si>
  <si>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</si>
  <si>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</si>
  <si>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</si>
  <si>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</si>
  <si>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</si>
  <si>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</si>
  <si>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</si>
  <si>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</si>
  <si>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</si>
  <si>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</si>
  <si>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</si>
  <si>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</si>
  <si>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</si>
  <si>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</si>
  <si>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</si>
  <si>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</si>
  <si>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</si>
  <si>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</si>
  <si>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</si>
  <si>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</si>
  <si>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</si>
  <si>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</si>
  <si>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</si>
  <si>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</si>
  <si>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</si>
  <si>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</si>
  <si>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</si>
  <si>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</si>
  <si>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</si>
  <si>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</si>
  <si>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</si>
  <si>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</si>
  <si>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</si>
  <si>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</si>
  <si>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</si>
  <si>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</si>
  <si>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</si>
  <si>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</si>
  <si>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</si>
  <si>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</si>
  <si>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</si>
  <si>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</si>
  <si>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</si>
  <si>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</si>
  <si>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</si>
  <si>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</si>
  <si>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</si>
  <si>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</si>
  <si>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</si>
  <si>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</si>
  <si>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</si>
  <si>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</si>
  <si>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</si>
  <si>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</si>
  <si>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</si>
  <si>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</si>
  <si>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</si>
  <si>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</si>
  <si>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</si>
  <si>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</si>
  <si>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</si>
  <si>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</si>
  <si>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</si>
  <si>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</si>
  <si>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</si>
  <si>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</si>
  <si>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</si>
  <si>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</si>
  <si>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</si>
  <si>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</si>
  <si>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</si>
  <si>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</si>
  <si>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</si>
  <si>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</si>
  <si>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</si>
  <si>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</si>
  <si>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</si>
  <si>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</si>
  <si>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</si>
  <si>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</si>
  <si>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</si>
  <si>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</si>
  <si>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</si>
  <si>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</si>
  <si>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</si>
  <si>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</si>
  <si>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</si>
  <si>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</si>
  <si>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</si>
  <si>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</si>
  <si>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</si>
  <si>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</si>
  <si>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</si>
  <si>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</si>
  <si>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</si>
  <si>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</si>
  <si>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</si>
  <si>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</si>
  <si>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</si>
  <si>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</si>
  <si>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</si>
  <si>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</si>
  <si>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</si>
  <si>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</si>
  <si>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</si>
  <si>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</si>
  <si>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</si>
  <si>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</si>
  <si>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</si>
  <si>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</si>
  <si>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</si>
  <si>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</si>
  <si>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</si>
  <si>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</si>
  <si>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</si>
  <si>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</si>
  <si>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</si>
  <si>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</si>
  <si>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</si>
  <si>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</si>
  <si>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</si>
  <si>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</si>
  <si>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</si>
  <si>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</si>
  <si>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</si>
  <si>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</si>
  <si>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</si>
  <si>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</si>
  <si>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</si>
  <si>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</si>
  <si>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</si>
  <si>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</si>
  <si>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</si>
  <si>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</si>
  <si>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</si>
  <si>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</si>
  <si>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</si>
  <si>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</si>
  <si>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</si>
  <si>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</si>
  <si>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</si>
  <si>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</si>
  <si>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</si>
  <si>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</si>
  <si>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</si>
  <si>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</si>
  <si>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</si>
  <si>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</si>
  <si>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</si>
  <si>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</si>
  <si>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</si>
  <si>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</si>
  <si>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</si>
  <si>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</si>
  <si>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</si>
  <si>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</si>
  <si>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</si>
  <si>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</si>
  <si>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</si>
  <si>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</si>
  <si>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</si>
  <si>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</si>
  <si>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</si>
  <si>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</si>
  <si>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</si>
  <si>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</si>
  <si>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</si>
  <si>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</si>
  <si>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</si>
  <si>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</si>
  <si>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</si>
  <si>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</si>
  <si>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</si>
  <si>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</si>
  <si>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</si>
  <si>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</si>
  <si>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</si>
  <si>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</si>
  <si>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</si>
  <si>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</si>
  <si>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</si>
  <si>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</si>
  <si>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</si>
  <si>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</si>
  <si>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</si>
  <si>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</si>
  <si>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</si>
  <si>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</si>
  <si>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</si>
  <si>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</si>
  <si>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</si>
  <si>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</si>
  <si>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</si>
  <si>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</si>
  <si>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</si>
  <si>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</si>
  <si>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</si>
  <si>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</si>
  <si>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</si>
  <si>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</si>
  <si>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</si>
  <si>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</si>
  <si>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</si>
  <si>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</si>
  <si>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</si>
  <si>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</si>
  <si>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</si>
  <si>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</si>
  <si>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</si>
  <si>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</si>
  <si>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</si>
  <si>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</si>
  <si>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</si>
  <si>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</si>
  <si>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</si>
  <si>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</si>
  <si>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</si>
  <si>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</si>
  <si>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</si>
  <si>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</si>
  <si>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</si>
  <si>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</si>
  <si>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</si>
  <si>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</si>
  <si>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</si>
  <si>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</si>
  <si>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</si>
  <si>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</si>
  <si>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</si>
  <si>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</si>
  <si>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</si>
  <si>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</si>
  <si>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</si>
  <si>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</si>
  <si>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</si>
  <si>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</si>
  <si>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</si>
  <si>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</si>
  <si>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</si>
  <si>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</si>
  <si>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</si>
  <si>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</si>
  <si>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</si>
  <si>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</si>
  <si>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</si>
  <si>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</si>
  <si>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</si>
  <si>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</si>
  <si>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</si>
  <si>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</si>
  <si>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</si>
  <si>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</si>
  <si>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</si>
  <si>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</si>
  <si>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</si>
  <si>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</si>
  <si>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</si>
  <si>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</si>
  <si>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</si>
  <si>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</si>
  <si>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</si>
  <si>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</si>
  <si>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</si>
  <si>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</si>
  <si>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</si>
  <si>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</si>
  <si>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</si>
  <si>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</si>
  <si>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</si>
  <si>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</si>
  <si>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</si>
  <si>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</si>
  <si>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</si>
  <si>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</si>
  <si>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</si>
  <si>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</si>
  <si>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</si>
  <si>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</si>
  <si>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</si>
  <si>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</si>
  <si>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</si>
  <si>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</si>
  <si>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</si>
  <si>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</si>
  <si>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</si>
  <si>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</si>
  <si>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</si>
  <si>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</si>
  <si>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</si>
  <si>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</si>
  <si>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</si>
  <si>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</si>
  <si>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</si>
  <si>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</si>
  <si>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</si>
  <si>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</si>
  <si>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</si>
  <si>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</si>
  <si>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</si>
  <si>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</si>
  <si>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</si>
  <si>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</si>
  <si>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</si>
  <si>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</si>
  <si>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</si>
  <si>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</si>
  <si>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</si>
  <si>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</si>
  <si>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</si>
  <si>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</si>
  <si>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</si>
  <si>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</si>
  <si>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</si>
  <si>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</si>
  <si>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</si>
  <si>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</si>
  <si>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</si>
  <si>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</si>
  <si>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</si>
  <si>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</si>
  <si>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</si>
  <si>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</si>
  <si>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</si>
  <si>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</si>
  <si>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</si>
  <si>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</si>
  <si>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</si>
  <si>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</si>
  <si>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</si>
  <si>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</si>
  <si>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</si>
  <si>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</si>
  <si>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</si>
  <si>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</si>
  <si>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</si>
  <si>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</si>
  <si>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</si>
  <si>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</si>
  <si>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</si>
  <si>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</si>
  <si>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</si>
  <si>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</si>
  <si>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</si>
  <si>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</si>
  <si>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</si>
  <si>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</si>
  <si>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</si>
  <si>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</si>
  <si>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</si>
  <si>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</si>
  <si>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</si>
  <si>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</si>
  <si>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</si>
  <si>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</si>
  <si>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</si>
  <si>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</si>
  <si>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</si>
  <si>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</si>
  <si>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</si>
  <si>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</si>
  <si>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</si>
  <si>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</si>
  <si>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</si>
  <si>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</si>
  <si>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</si>
  <si>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</si>
  <si>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</si>
  <si>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</si>
  <si>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</si>
  <si>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</si>
  <si>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</si>
  <si>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</si>
  <si>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</si>
  <si>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</si>
  <si>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</si>
  <si>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</si>
  <si>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</si>
  <si>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</si>
  <si>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</si>
  <si>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</si>
  <si>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</si>
  <si>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</si>
  <si>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</si>
  <si>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</si>
  <si>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</si>
  <si>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</si>
  <si>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</si>
  <si>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</si>
  <si>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</si>
  <si>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</si>
  <si>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</si>
  <si>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</si>
  <si>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</si>
  <si>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</si>
  <si>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</si>
  <si>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</si>
  <si>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</si>
  <si>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</si>
  <si>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</si>
  <si>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</si>
  <si>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</si>
  <si>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</si>
  <si>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</si>
  <si>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</si>
  <si>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</si>
  <si>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</si>
  <si>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</si>
  <si>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</si>
  <si>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</si>
  <si>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</si>
  <si>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</si>
  <si>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</si>
  <si>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</si>
  <si>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</si>
  <si>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</si>
  <si>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</si>
  <si>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</si>
  <si>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</si>
  <si>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</si>
  <si>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</si>
  <si>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</si>
  <si>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</si>
  <si>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</si>
  <si>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</si>
  <si>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</si>
  <si>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</si>
  <si>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</si>
  <si>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</si>
  <si>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</si>
  <si>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</si>
  <si>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</si>
  <si>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</si>
  <si>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</si>
  <si>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</si>
  <si>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</si>
  <si>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</si>
  <si>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</si>
  <si>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</si>
  <si>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</si>
  <si>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</si>
  <si>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</si>
  <si>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</si>
  <si>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</si>
  <si>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</si>
  <si>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</si>
  <si>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</si>
  <si>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</si>
  <si>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</si>
  <si>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</si>
  <si>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</si>
  <si>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</si>
  <si>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</si>
  <si>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</si>
  <si>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</si>
  <si>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</si>
  <si>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</si>
  <si>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</si>
  <si>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</si>
  <si>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</si>
  <si>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</si>
  <si>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</si>
  <si>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</si>
  <si>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</si>
  <si>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</si>
  <si>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</si>
  <si>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</si>
  <si>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</si>
  <si>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</si>
  <si>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</si>
  <si>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</si>
  <si>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</si>
  <si>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</si>
  <si>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</si>
  <si>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</si>
  <si>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</si>
  <si>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</si>
  <si>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</si>
  <si>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</si>
  <si>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</si>
  <si>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</si>
  <si>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</si>
  <si>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</si>
  <si>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</si>
  <si>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</si>
  <si>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</si>
  <si>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</si>
  <si>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</si>
  <si>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</si>
  <si>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</si>
  <si>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</si>
  <si>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</si>
  <si>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</si>
  <si>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</si>
  <si>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</si>
  <si>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</si>
  <si>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</si>
  <si>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</si>
  <si>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</si>
  <si>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</si>
  <si>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</si>
  <si>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</si>
  <si>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</si>
  <si>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</si>
  <si>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</si>
  <si>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</si>
  <si>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</si>
  <si>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</si>
  <si>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</si>
  <si>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</si>
  <si>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</si>
  <si>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</si>
  <si>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</si>
  <si>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</si>
  <si>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</si>
  <si>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</si>
  <si>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</si>
  <si>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</si>
  <si>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</si>
  <si>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</si>
  <si>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</si>
  <si>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</si>
  <si>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</si>
  <si>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</si>
  <si>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</si>
  <si>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</si>
  <si>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</si>
  <si>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</si>
  <si>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</si>
  <si>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</si>
  <si>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</si>
  <si>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</si>
  <si>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</si>
  <si>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</si>
  <si>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</si>
  <si>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</si>
  <si>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</si>
  <si>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</si>
  <si>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</si>
  <si>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</si>
  <si>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</si>
  <si>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</si>
  <si>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</si>
  <si>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</si>
  <si>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</si>
  <si>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</si>
  <si>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</si>
  <si>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</si>
  <si>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</si>
  <si>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</si>
  <si>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</si>
  <si>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</si>
  <si>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</si>
  <si>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</si>
  <si>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</si>
  <si>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</si>
  <si>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</si>
  <si>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</si>
  <si>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</si>
  <si>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</si>
  <si>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</si>
  <si>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</si>
  <si>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</si>
  <si>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</si>
  <si>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</si>
  <si>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</si>
  <si>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</si>
  <si>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</si>
  <si>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</si>
  <si>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</si>
  <si>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</si>
  <si>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</si>
  <si>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</si>
  <si>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</si>
  <si>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</si>
  <si>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</si>
  <si>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</si>
  <si>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</si>
  <si>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</si>
  <si>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</si>
  <si>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</si>
  <si>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</si>
  <si>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</si>
  <si>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</si>
  <si>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</si>
  <si>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</si>
  <si>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</si>
  <si>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</si>
  <si>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</si>
  <si>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</si>
  <si>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</si>
  <si>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</si>
  <si>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</si>
  <si>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</si>
  <si>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</si>
  <si>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</si>
  <si>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</si>
  <si>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</si>
  <si>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</si>
  <si>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</si>
  <si>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</si>
  <si>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</si>
  <si>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</si>
  <si>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</si>
  <si>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</si>
  <si>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</si>
  <si>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</si>
  <si>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</si>
  <si>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</si>
  <si>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</si>
  <si>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</si>
  <si>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</si>
  <si>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</si>
  <si>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</si>
  <si>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</si>
  <si>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</si>
  <si>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</si>
  <si>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</si>
  <si>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</si>
  <si>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</si>
  <si>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</si>
  <si>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</si>
  <si>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</si>
  <si>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</si>
  <si>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</si>
  <si>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</si>
  <si>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</si>
  <si>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</si>
  <si>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</si>
  <si>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</si>
  <si>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</si>
  <si>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</si>
  <si>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</si>
  <si>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</si>
  <si>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</si>
  <si>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</si>
  <si>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</si>
  <si>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</si>
  <si>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</si>
  <si>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</si>
  <si>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</si>
  <si>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</si>
  <si>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</si>
  <si>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</si>
  <si>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</si>
  <si>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</si>
  <si>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</si>
  <si>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</si>
  <si>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</si>
  <si>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</si>
  <si>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</si>
  <si>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</si>
  <si>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</si>
  <si>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</si>
  <si>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</si>
  <si>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</si>
  <si>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</si>
  <si>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</si>
  <si>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</si>
  <si>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</si>
  <si>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</si>
  <si>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</si>
  <si>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</si>
  <si>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</si>
  <si>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</si>
  <si>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</si>
  <si>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</si>
  <si>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</si>
  <si>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</si>
  <si>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</si>
  <si>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</si>
  <si>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</si>
  <si>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</si>
  <si>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</si>
  <si>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</si>
  <si>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</si>
  <si>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</si>
  <si>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</si>
  <si>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</si>
  <si>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</si>
  <si>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</si>
  <si>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</si>
  <si>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</si>
  <si>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</si>
  <si>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</si>
  <si>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</si>
  <si>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</si>
  <si>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</si>
  <si>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</si>
  <si>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</si>
  <si>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</si>
  <si>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</si>
  <si>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</si>
  <si>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</si>
  <si>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</si>
  <si>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</si>
  <si>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</si>
  <si>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</si>
  <si>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</si>
  <si>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</si>
  <si>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</si>
  <si>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</si>
  <si>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</si>
  <si>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</si>
  <si>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</si>
  <si>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</si>
  <si>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</si>
  <si>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</si>
  <si>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</si>
  <si>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</si>
  <si>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</si>
  <si>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</si>
  <si>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</si>
  <si>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</si>
  <si>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</si>
  <si>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</si>
  <si>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</si>
  <si>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</si>
  <si>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</si>
  <si>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</si>
  <si>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</si>
  <si>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</si>
  <si>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</si>
  <si>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</si>
  <si>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</si>
  <si>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</si>
  <si>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</si>
  <si>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</si>
  <si>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</si>
  <si>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</si>
  <si>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</si>
  <si>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</si>
  <si>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</si>
  <si>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</si>
  <si>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</si>
  <si>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</si>
  <si>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</si>
  <si>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</si>
  <si>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</si>
  <si>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</si>
  <si>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</si>
  <si>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</si>
  <si>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</si>
  <si>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</si>
  <si>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</si>
  <si>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</si>
  <si>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</si>
  <si>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</si>
  <si>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</si>
  <si>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</si>
  <si>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</si>
  <si>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</si>
  <si>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</si>
  <si>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</si>
  <si>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</si>
  <si>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</si>
  <si>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</si>
  <si>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</si>
  <si>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</si>
  <si>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</si>
  <si>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</si>
  <si>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</si>
  <si>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</si>
  <si>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</si>
  <si>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</si>
  <si>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</si>
  <si>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</si>
  <si>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</si>
  <si>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</si>
  <si>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</si>
  <si>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</si>
  <si>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</si>
  <si>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</si>
  <si>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</si>
  <si>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</si>
  <si>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</si>
  <si>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</si>
  <si>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</si>
  <si>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</si>
  <si>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</si>
  <si>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</si>
  <si>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</si>
  <si>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</si>
  <si>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</si>
  <si>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</si>
  <si>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</si>
  <si>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</si>
  <si>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</si>
  <si>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</si>
  <si>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</si>
  <si>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</si>
  <si>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</si>
  <si>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</si>
  <si>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</si>
  <si>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</si>
  <si>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</si>
  <si>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</si>
  <si>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</si>
  <si>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</si>
  <si>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</si>
  <si>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</si>
  <si>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</si>
  <si>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</si>
  <si>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</si>
  <si>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</si>
  <si>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</si>
  <si>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</si>
  <si>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</si>
  <si>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</si>
  <si>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</si>
  <si>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</si>
  <si>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</si>
  <si>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</si>
  <si>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</si>
  <si>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</si>
  <si>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</si>
  <si>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</si>
  <si>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</si>
  <si>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</si>
  <si>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</si>
  <si>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</si>
  <si>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</si>
  <si>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</si>
  <si>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</si>
  <si>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</si>
  <si>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</si>
  <si>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</si>
  <si>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</si>
  <si>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</si>
  <si>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</si>
  <si>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</si>
  <si>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</si>
  <si>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</si>
  <si>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</si>
  <si>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</si>
  <si>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</si>
  <si>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</si>
  <si>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</si>
  <si>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</si>
  <si>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</si>
  <si>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</si>
  <si>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</si>
  <si>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</si>
  <si>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</si>
  <si>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</si>
  <si>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</si>
  <si>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</si>
  <si>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</si>
  <si>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</si>
  <si>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</si>
  <si>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</si>
  <si>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</si>
  <si>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</si>
  <si>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</si>
  <si>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</si>
  <si>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</si>
  <si>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</si>
  <si>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</si>
  <si>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</si>
  <si>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</si>
  <si>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</si>
  <si>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</si>
  <si>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</si>
  <si>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</si>
  <si>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</si>
  <si>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</si>
  <si>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</si>
  <si>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</si>
  <si>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</si>
  <si>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</si>
  <si>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</si>
  <si>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</si>
  <si>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</si>
  <si>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</si>
  <si>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</si>
  <si>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</si>
  <si>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</si>
  <si>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</si>
  <si>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</si>
  <si>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</si>
  <si>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</si>
  <si>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</si>
  <si>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</si>
  <si>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</si>
  <si>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</si>
  <si>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</si>
  <si>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</si>
  <si>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</si>
  <si>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</si>
  <si>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</si>
  <si>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</si>
  <si>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</si>
  <si>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</si>
  <si>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</si>
  <si>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</si>
  <si>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</si>
  <si>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</si>
  <si>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</si>
  <si>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</si>
  <si>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</si>
  <si>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</si>
  <si>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</si>
  <si>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</si>
  <si>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</si>
  <si>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</si>
  <si>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</si>
  <si>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</si>
  <si>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</si>
  <si>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</si>
  <si>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</si>
  <si>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</si>
  <si>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</si>
  <si>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</si>
  <si>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</si>
  <si>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</si>
  <si>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</si>
  <si>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</si>
  <si>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</si>
  <si>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</si>
  <si>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</si>
  <si>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</si>
  <si>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</si>
  <si>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</si>
  <si>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</si>
  <si>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</si>
  <si>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</si>
  <si>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</si>
  <si>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</si>
  <si>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</si>
  <si>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</si>
  <si>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</si>
  <si>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</si>
  <si>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</si>
  <si>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</si>
  <si>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</si>
  <si>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</si>
  <si>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</si>
  <si>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</si>
  <si>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</si>
  <si>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</si>
  <si>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</si>
  <si>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</si>
  <si>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</si>
  <si>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</si>
  <si>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</si>
  <si>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</si>
  <si>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</si>
  <si>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</si>
  <si>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</si>
  <si>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</si>
  <si>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</si>
  <si>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</si>
  <si>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</si>
  <si>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</si>
  <si>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</si>
  <si>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</si>
  <si>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</si>
  <si>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</si>
  <si>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</si>
  <si>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</si>
  <si>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</si>
  <si>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</si>
  <si>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</si>
  <si>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</si>
  <si>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</si>
  <si>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</si>
  <si>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</si>
  <si>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</si>
  <si>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</si>
  <si>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</si>
  <si>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</si>
  <si>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</si>
  <si>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</si>
  <si>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</si>
  <si>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</si>
  <si>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</si>
  <si>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</si>
  <si>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</si>
  <si>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</si>
  <si>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</si>
  <si>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</si>
  <si>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</si>
  <si>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</si>
  <si>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</si>
  <si>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</si>
  <si>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</si>
  <si>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</si>
  <si>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</si>
  <si>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</si>
  <si>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</si>
  <si>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</si>
  <si>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</si>
  <si>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</si>
  <si>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</si>
  <si>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</si>
  <si>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</si>
  <si>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</si>
  <si>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</si>
  <si>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</si>
  <si>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</si>
  <si>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</si>
  <si>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</si>
  <si>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</si>
  <si>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</si>
  <si>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</si>
  <si>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</si>
  <si>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</si>
  <si>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</si>
  <si>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</si>
  <si>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</si>
  <si>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</si>
  <si>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</si>
  <si>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</si>
  <si>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</si>
  <si>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</si>
  <si>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</si>
  <si>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</si>
  <si>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</si>
  <si>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</si>
  <si>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</si>
  <si>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</si>
  <si>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</si>
  <si>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</si>
  <si>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</si>
  <si>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</si>
  <si>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</si>
  <si>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</si>
  <si>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</si>
  <si>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</si>
  <si>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</si>
  <si>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</si>
  <si>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</si>
  <si>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</si>
  <si>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</si>
  <si>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</si>
  <si>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</si>
  <si>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</si>
  <si>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</si>
  <si>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</si>
  <si>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</si>
  <si>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</si>
  <si>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</si>
  <si>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</si>
  <si>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</si>
  <si>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</si>
  <si>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</si>
  <si>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</si>
  <si>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</si>
  <si>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</si>
  <si>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</si>
  <si>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</si>
  <si>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</si>
  <si>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</si>
  <si>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</si>
  <si>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</si>
  <si>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</si>
  <si>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</si>
  <si>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</si>
  <si>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</si>
  <si>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</si>
  <si>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</si>
  <si>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</si>
  <si>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</si>
  <si>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</si>
  <si>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</si>
  <si>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</si>
  <si>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</si>
  <si>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</si>
  <si>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</si>
  <si>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</si>
  <si>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</si>
  <si>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</si>
  <si>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</si>
  <si>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</si>
  <si>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</si>
  <si>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</si>
  <si>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</si>
  <si>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</si>
  <si>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</si>
  <si>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</si>
  <si>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</si>
  <si>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</si>
  <si>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</si>
  <si>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</si>
  <si>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</si>
  <si>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</si>
  <si>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</si>
  <si>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</si>
  <si>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</si>
  <si>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</si>
  <si>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</si>
  <si>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</si>
  <si>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</si>
  <si>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</si>
  <si>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</si>
  <si>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</si>
  <si>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</si>
  <si>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</si>
  <si>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</si>
  <si>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</si>
  <si>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</si>
  <si>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</si>
  <si>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</si>
  <si>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</si>
  <si>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</si>
  <si>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</si>
  <si>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</si>
  <si>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</si>
  <si>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</si>
  <si>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</si>
  <si>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</si>
  <si>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</si>
  <si>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</si>
  <si>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</si>
  <si>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</si>
  <si>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</si>
  <si>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</si>
  <si>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</si>
  <si>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</si>
  <si>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</si>
  <si>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</si>
  <si>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</si>
  <si>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</si>
  <si>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</si>
  <si>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</si>
  <si>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</si>
  <si>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</si>
  <si>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</si>
  <si>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</si>
  <si>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</si>
  <si>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</si>
  <si>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</si>
  <si>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</si>
  <si>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</si>
  <si>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</si>
  <si>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</si>
  <si>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</si>
  <si>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</si>
  <si>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</si>
  <si>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</si>
  <si>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</si>
  <si>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</si>
  <si>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</si>
  <si>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</si>
  <si>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</si>
  <si>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</si>
  <si>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</si>
  <si>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</si>
  <si>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</si>
  <si>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</si>
  <si>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</si>
  <si>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</si>
  <si>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</si>
  <si>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</si>
  <si>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</si>
  <si>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</si>
  <si>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</si>
  <si>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</si>
  <si>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</si>
  <si>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</si>
  <si>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</si>
  <si>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</si>
  <si>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</si>
  <si>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</si>
  <si>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</si>
  <si>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</si>
  <si>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</si>
  <si>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</si>
  <si>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</si>
  <si>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</si>
  <si>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</si>
  <si>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</si>
  <si>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</si>
  <si>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</si>
  <si>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</si>
  <si>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</si>
  <si>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</si>
  <si>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</si>
  <si>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</si>
  <si>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</si>
  <si>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</si>
  <si>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</si>
  <si>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</si>
  <si>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</si>
  <si>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</si>
  <si>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</si>
  <si>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</si>
  <si>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</si>
  <si>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</si>
  <si>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</si>
  <si>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</si>
  <si>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</si>
  <si>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</si>
  <si>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</si>
  <si>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</si>
  <si>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</si>
  <si>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</si>
  <si>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</si>
  <si>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</si>
  <si>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</si>
  <si>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</si>
  <si>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</si>
  <si>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</si>
  <si>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</si>
  <si>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</si>
  <si>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</si>
  <si>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</si>
  <si>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</si>
  <si>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</si>
  <si>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</si>
  <si>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</si>
  <si>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</si>
  <si>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</si>
  <si>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</si>
  <si>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</si>
  <si>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</si>
  <si>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</si>
  <si>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</si>
  <si>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</si>
  <si>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</si>
  <si>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</si>
  <si>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</si>
  <si>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</si>
  <si>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</si>
  <si>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</si>
  <si>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</si>
  <si>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</si>
  <si>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</si>
  <si>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</si>
  <si>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</si>
  <si>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</si>
  <si>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</si>
  <si>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</si>
  <si>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</si>
  <si>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</si>
  <si>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</si>
  <si>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</si>
  <si>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</si>
  <si>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</si>
  <si>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</si>
  <si>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</si>
  <si>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</si>
  <si>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</si>
  <si>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</si>
  <si>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</si>
  <si>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</si>
  <si>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</si>
  <si>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</si>
  <si>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</si>
  <si>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</si>
  <si>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</si>
  <si>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</si>
  <si>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</si>
  <si>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</si>
  <si>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</si>
  <si>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</si>
  <si>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</si>
  <si>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</si>
  <si>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</si>
  <si>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</si>
  <si>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</si>
  <si>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</si>
  <si>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</si>
  <si>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</si>
  <si>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</si>
  <si>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</si>
  <si>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</si>
  <si>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</si>
  <si>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</si>
  <si>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</si>
  <si>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</si>
  <si>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</si>
  <si>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</si>
  <si>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</si>
  <si>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</si>
  <si>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</si>
  <si>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</si>
  <si>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</si>
  <si>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</si>
  <si>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</si>
  <si>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</si>
  <si>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</si>
  <si>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</si>
  <si>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</si>
  <si>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</si>
  <si>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</si>
  <si>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</si>
  <si>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</si>
  <si>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</si>
  <si>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</si>
  <si>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</si>
  <si>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</si>
  <si>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</si>
  <si>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</si>
  <si>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</si>
  <si>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</si>
  <si>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</si>
  <si>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</si>
  <si>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</si>
  <si>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</si>
  <si>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</si>
  <si>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</si>
  <si>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</si>
  <si>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</si>
  <si>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</si>
  <si>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</si>
  <si>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</si>
  <si>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</si>
  <si>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</si>
  <si>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</si>
  <si>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</si>
  <si>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</si>
  <si>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</si>
  <si>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</si>
  <si>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</si>
  <si>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</si>
  <si>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</si>
  <si>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</si>
  <si>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</si>
  <si>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</si>
  <si>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</si>
  <si>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</si>
  <si>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</si>
  <si>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</si>
  <si>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</si>
  <si>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</si>
  <si>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</si>
  <si>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</si>
  <si>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</si>
  <si>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</si>
  <si>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</si>
  <si>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</si>
  <si>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</si>
  <si>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</si>
  <si>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</si>
  <si>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</si>
  <si>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</si>
  <si>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</si>
  <si>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</si>
  <si>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</si>
  <si>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</si>
  <si>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</si>
  <si>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</si>
  <si>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</si>
  <si>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</si>
  <si>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</si>
  <si>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</si>
  <si>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</si>
  <si>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</si>
  <si>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</si>
  <si>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</si>
  <si>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</si>
  <si>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</si>
  <si>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</si>
  <si>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</si>
  <si>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</si>
  <si>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</si>
  <si>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</si>
  <si>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</si>
  <si>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</si>
  <si>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</si>
  <si>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</si>
  <si>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</si>
  <si>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</si>
  <si>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</si>
  <si>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</si>
  <si>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</si>
  <si>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</si>
  <si>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</si>
  <si>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</si>
  <si>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</si>
  <si>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</si>
  <si>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</si>
  <si>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</si>
  <si>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</si>
  <si>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</si>
  <si>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</si>
  <si>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</si>
  <si>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</si>
  <si>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</si>
  <si>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</si>
  <si>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</si>
  <si>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</si>
  <si>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</si>
  <si>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</si>
  <si>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</si>
  <si>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</si>
  <si>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</si>
  <si>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</si>
  <si>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</si>
  <si>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</si>
  <si>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</si>
  <si>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</si>
  <si>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</si>
  <si>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</si>
  <si>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</si>
  <si>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</si>
  <si>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</si>
  <si>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</si>
  <si>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</si>
  <si>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</si>
  <si>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</si>
  <si>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</si>
  <si>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</si>
  <si>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</si>
  <si>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</si>
  <si>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</si>
  <si>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</si>
  <si>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</si>
  <si>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</si>
  <si>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</si>
  <si>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</si>
  <si>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</si>
  <si>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</si>
  <si>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</si>
  <si>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</si>
  <si>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</si>
  <si>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</si>
  <si>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</si>
  <si>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</si>
  <si>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</si>
  <si>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</si>
  <si>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</si>
  <si>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</si>
  <si>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</si>
  <si>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</si>
  <si>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</si>
  <si>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</si>
  <si>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</si>
  <si>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</si>
  <si>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</si>
  <si>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</si>
  <si>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</si>
  <si>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</si>
  <si>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</si>
  <si>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</si>
  <si>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</si>
  <si>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</si>
  <si>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</si>
  <si>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</si>
  <si>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</si>
  <si>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</si>
  <si>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</si>
  <si>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</si>
  <si>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</si>
  <si>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</si>
  <si>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</si>
  <si>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</si>
  <si>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</si>
  <si>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</si>
  <si>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</si>
  <si>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</si>
  <si>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</si>
  <si>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</si>
  <si>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</si>
  <si>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</si>
  <si>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</si>
  <si>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</si>
  <si>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</si>
  <si>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</si>
  <si>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</si>
  <si>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</si>
  <si>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</si>
  <si>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</si>
  <si>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</si>
  <si>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</si>
  <si>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</si>
  <si>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</si>
  <si>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</si>
  <si>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</si>
  <si>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</si>
  <si>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</si>
  <si>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</si>
  <si>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</si>
  <si>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</si>
  <si>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</si>
  <si>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</si>
  <si>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</si>
  <si>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</si>
  <si>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</si>
  <si>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</si>
  <si>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</si>
  <si>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</si>
  <si>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</si>
  <si>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</si>
  <si>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</si>
  <si>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</si>
  <si>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</si>
  <si>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</si>
  <si>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</si>
  <si>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</si>
  <si>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</si>
  <si>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</si>
  <si>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</si>
  <si>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</si>
  <si>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</si>
  <si>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</si>
  <si>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</si>
  <si>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</si>
  <si>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</si>
  <si>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</si>
  <si>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</si>
  <si>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</si>
  <si>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</si>
  <si>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</si>
  <si>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</si>
  <si>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</si>
  <si>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</si>
  <si>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</si>
  <si>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</si>
  <si>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</si>
  <si>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</si>
  <si>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</si>
  <si>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</si>
  <si>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</si>
  <si>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</si>
  <si>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</si>
  <si>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</si>
  <si>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</si>
  <si>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</si>
  <si>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</si>
  <si>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</si>
  <si>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</si>
  <si>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</si>
  <si>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</si>
  <si>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</si>
  <si>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</si>
  <si>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</si>
  <si>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</si>
  <si>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</si>
  <si>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</si>
  <si>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</si>
  <si>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</si>
  <si>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</si>
  <si>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</si>
  <si>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</si>
  <si>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</si>
  <si>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</si>
  <si>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</si>
  <si>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</si>
  <si>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</si>
  <si>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</si>
  <si>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</si>
  <si>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</si>
  <si>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</si>
  <si>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</si>
  <si>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</si>
  <si>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</si>
  <si>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</si>
  <si>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</si>
  <si>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</si>
  <si>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</si>
  <si>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</si>
  <si>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</si>
  <si>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</si>
  <si>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</si>
  <si>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</si>
  <si>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</si>
  <si>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</si>
  <si>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</si>
  <si>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</si>
  <si>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</si>
  <si>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</si>
  <si>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</si>
  <si>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</si>
  <si>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</si>
  <si>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</si>
  <si>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</si>
  <si>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</si>
  <si>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</si>
  <si>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</si>
  <si>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</si>
  <si>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</si>
  <si>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</si>
  <si>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</si>
  <si>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</si>
  <si>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</si>
  <si>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</si>
  <si>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</si>
  <si>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</si>
  <si>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</si>
  <si>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</si>
  <si>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</si>
  <si>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</si>
  <si>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</si>
  <si>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</si>
  <si>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</si>
  <si>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</si>
  <si>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</si>
  <si>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</si>
  <si>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</si>
  <si>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</si>
  <si>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</si>
  <si>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</si>
  <si>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</si>
  <si>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</si>
  <si>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</si>
  <si>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</si>
  <si>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</si>
  <si>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</si>
  <si>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</si>
  <si>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</si>
  <si>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</si>
  <si>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</si>
  <si>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</si>
  <si>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</si>
  <si>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</si>
  <si>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</si>
  <si>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</si>
  <si>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</si>
  <si>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</si>
  <si>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</si>
  <si>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</si>
  <si>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</si>
  <si>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</si>
  <si>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</si>
  <si>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</si>
  <si>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</si>
  <si>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</si>
  <si>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</si>
  <si>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</si>
  <si>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</si>
  <si>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</si>
  <si>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</si>
  <si>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</si>
  <si>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</si>
  <si>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</si>
  <si>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</si>
  <si>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</si>
  <si>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</si>
  <si>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</si>
  <si>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</si>
  <si>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</si>
  <si>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</si>
  <si>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</si>
  <si>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</si>
  <si>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</si>
  <si>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</si>
  <si>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</si>
  <si>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</si>
  <si>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</si>
  <si>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</si>
  <si>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</si>
  <si>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</si>
  <si>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</si>
  <si>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</si>
  <si>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</si>
  <si>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</si>
  <si>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</si>
  <si>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</si>
  <si>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</si>
  <si>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</si>
  <si>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</si>
  <si>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</si>
  <si>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</si>
  <si>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</si>
  <si>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</si>
  <si>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</si>
  <si>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</si>
  <si>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</si>
  <si>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</si>
  <si>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</si>
  <si>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</si>
  <si>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</si>
  <si>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</si>
  <si>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</si>
  <si>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</si>
  <si>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</si>
  <si>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</si>
  <si>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</si>
  <si>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</si>
  <si>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</si>
  <si>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</si>
  <si>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</si>
  <si>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</si>
  <si>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</si>
  <si>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</si>
  <si>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</si>
  <si>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</si>
  <si>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</si>
  <si>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</si>
  <si>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</si>
  <si>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</si>
  <si>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</si>
  <si>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</si>
  <si>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</si>
  <si>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</si>
  <si>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</si>
  <si>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</si>
  <si>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</si>
  <si>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</si>
  <si>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</si>
  <si>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</si>
  <si>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</si>
  <si>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</si>
  <si>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</si>
  <si>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</si>
  <si>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</si>
  <si>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</si>
  <si>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</si>
  <si>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</si>
  <si>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</si>
  <si>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</si>
  <si>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</si>
  <si>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</si>
  <si>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</si>
  <si>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</si>
  <si>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</si>
  <si>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</si>
  <si>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</si>
  <si>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</si>
  <si>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</si>
  <si>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</si>
  <si>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</si>
  <si>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</si>
  <si>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</si>
  <si>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</si>
  <si>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</si>
  <si>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</si>
  <si>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</si>
  <si>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</si>
  <si>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</si>
  <si>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</si>
  <si>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</si>
  <si>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</si>
  <si>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</si>
  <si>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</si>
  <si>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</si>
  <si>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</si>
  <si>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</si>
  <si>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</si>
  <si>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</si>
  <si>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</si>
  <si>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</si>
  <si>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</si>
  <si>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</si>
  <si>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</si>
  <si>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</si>
  <si>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</si>
  <si>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</si>
  <si>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</si>
  <si>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</si>
  <si>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</si>
  <si>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</si>
  <si>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</si>
  <si>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</si>
  <si>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</si>
  <si>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</si>
  <si>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</si>
  <si>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</si>
  <si>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</si>
  <si>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</si>
  <si>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</si>
  <si>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</si>
  <si>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</si>
  <si>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</si>
  <si>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</si>
  <si>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</si>
  <si>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</si>
  <si>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</si>
  <si>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</si>
  <si>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</si>
  <si>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</si>
  <si>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</si>
  <si>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</si>
  <si>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</si>
  <si>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</si>
  <si>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</si>
  <si>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</si>
  <si>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</si>
  <si>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</si>
  <si>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</si>
  <si>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</si>
  <si>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</si>
  <si>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</si>
  <si>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</si>
  <si>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</si>
  <si>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</si>
  <si>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</si>
  <si>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</si>
  <si>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</si>
  <si>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</si>
  <si>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</si>
  <si>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</si>
  <si>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</si>
  <si>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</si>
  <si>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</si>
  <si>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</si>
  <si>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</si>
  <si>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</si>
  <si>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</si>
  <si>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</si>
  <si>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</si>
  <si>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</si>
  <si>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</si>
  <si>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</si>
  <si>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</si>
  <si>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</si>
  <si>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</si>
  <si>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</si>
  <si>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</si>
  <si>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</si>
  <si>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</si>
  <si>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</si>
  <si>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</si>
  <si>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</si>
  <si>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</si>
  <si>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</si>
  <si>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</si>
  <si>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</si>
  <si>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</si>
  <si>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</si>
  <si>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</si>
  <si>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</si>
  <si>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</si>
  <si>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</si>
  <si>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</si>
  <si>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</si>
  <si>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</si>
  <si>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</si>
  <si>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</si>
  <si>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</si>
  <si>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</si>
  <si>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</si>
  <si>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</si>
  <si>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</si>
  <si>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</si>
  <si>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</si>
  <si>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</si>
  <si>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</si>
  <si>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</si>
  <si>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</si>
  <si>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</si>
  <si>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</si>
  <si>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</si>
  <si>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</si>
  <si>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</si>
  <si>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</si>
  <si>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</si>
  <si>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</si>
  <si>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</si>
  <si>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</si>
  <si>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</si>
  <si>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</si>
  <si>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</si>
  <si>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</si>
  <si>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</si>
  <si>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</si>
  <si>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</si>
  <si>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</si>
  <si>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</si>
  <si>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</si>
  <si>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</si>
  <si>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</si>
  <si>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</si>
  <si>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</si>
  <si>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</si>
  <si>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</si>
  <si>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</si>
  <si>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</si>
  <si>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</si>
  <si>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</si>
  <si>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</si>
  <si>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</si>
  <si>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</si>
  <si>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</si>
  <si>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</si>
  <si>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</si>
  <si>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</si>
  <si>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</si>
  <si>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</si>
  <si>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</si>
  <si>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</si>
  <si>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</si>
  <si>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</si>
  <si>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</si>
  <si>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</si>
  <si>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</si>
  <si>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</si>
  <si>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</si>
  <si>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</si>
  <si>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</si>
  <si>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</si>
  <si>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</si>
  <si>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</si>
  <si>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</si>
  <si>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</si>
  <si>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</si>
  <si>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</si>
  <si>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</si>
  <si>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</si>
  <si>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</si>
  <si>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</si>
  <si>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</si>
  <si>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</si>
  <si>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</si>
  <si>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</si>
  <si>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</si>
  <si>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</si>
  <si>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</si>
  <si>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</si>
  <si>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</si>
  <si>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</si>
  <si>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</si>
  <si>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</si>
  <si>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</si>
  <si>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</si>
  <si>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</si>
  <si>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</si>
  <si>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</si>
  <si>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</si>
  <si>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</si>
  <si>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</si>
  <si>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</si>
  <si>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</si>
  <si>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</si>
  <si>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</si>
  <si>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</si>
  <si>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</si>
  <si>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</si>
  <si>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</si>
  <si>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</si>
  <si>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</si>
  <si>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</si>
  <si>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</si>
  <si>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</si>
  <si>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</si>
  <si>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</si>
  <si>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</si>
  <si>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</si>
  <si>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</si>
  <si>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</si>
  <si>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</si>
  <si>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</si>
  <si>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</si>
  <si>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</si>
  <si>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</si>
  <si>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</si>
  <si>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</si>
  <si>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</si>
  <si>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</si>
  <si>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</si>
  <si>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</si>
  <si>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</si>
  <si>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</si>
  <si>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</si>
  <si>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</si>
  <si>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</si>
  <si>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</si>
  <si>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</si>
  <si>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</si>
  <si>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</si>
  <si>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</si>
  <si>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</si>
  <si>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</si>
  <si>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</si>
  <si>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</si>
  <si>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</si>
  <si>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</si>
  <si>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</si>
  <si>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</si>
  <si>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</si>
  <si>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</si>
  <si>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</si>
  <si>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</si>
  <si>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</si>
  <si>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</si>
  <si>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</si>
  <si>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</si>
  <si>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</si>
  <si>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</si>
  <si>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</si>
  <si>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</si>
  <si>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</si>
  <si>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</si>
  <si>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</si>
  <si>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</si>
  <si>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</si>
  <si>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</si>
  <si>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</si>
  <si>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</si>
  <si>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</si>
  <si>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</si>
  <si>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</si>
  <si>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</si>
  <si>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</si>
  <si>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</si>
  <si>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</si>
  <si>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</si>
  <si>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</si>
  <si>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</si>
  <si>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</si>
  <si>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</si>
  <si>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</si>
  <si>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</si>
  <si>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</si>
  <si>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</si>
  <si>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</si>
  <si>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</si>
  <si>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</si>
  <si>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</si>
  <si>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</si>
  <si>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</si>
  <si>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</si>
  <si>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</si>
  <si>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</si>
  <si>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</si>
  <si>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</si>
  <si>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</si>
  <si>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</si>
  <si>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</si>
  <si>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</si>
  <si>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</si>
  <si>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</si>
  <si>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</si>
  <si>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</si>
  <si>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</si>
  <si>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</si>
  <si>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</si>
  <si>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</si>
  <si>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</si>
  <si>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</si>
  <si>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</si>
  <si>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</si>
  <si>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</si>
  <si>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</si>
  <si>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</si>
  <si>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</si>
  <si>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</si>
  <si>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</si>
  <si>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</si>
  <si>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</si>
  <si>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</si>
  <si>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</si>
  <si>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</si>
  <si>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</si>
  <si>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</si>
  <si>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</si>
  <si>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</si>
  <si>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</si>
  <si>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</si>
  <si>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</si>
  <si>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</si>
  <si>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</si>
  <si>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</si>
  <si>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</si>
  <si>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</si>
  <si>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</si>
  <si>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</si>
  <si>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</si>
  <si>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</si>
  <si>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</si>
  <si>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</si>
  <si>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</si>
  <si>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</si>
  <si>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</si>
  <si>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</si>
  <si>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</si>
  <si>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</si>
  <si>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</si>
  <si>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</si>
  <si>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</si>
  <si>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</si>
  <si>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</si>
  <si>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</si>
  <si>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</si>
  <si>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</si>
  <si>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</si>
  <si>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</si>
  <si>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</si>
  <si>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</si>
  <si>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</si>
  <si>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</si>
  <si>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</si>
  <si>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</si>
  <si>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</si>
  <si>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</si>
  <si>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</si>
  <si>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</si>
  <si>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</si>
  <si>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</si>
  <si>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</si>
  <si>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</si>
  <si>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</si>
  <si>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</si>
  <si>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</si>
  <si>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</si>
  <si>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</si>
  <si>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</si>
  <si>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</si>
  <si>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</si>
  <si>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</si>
  <si>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</si>
  <si>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</si>
  <si>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</si>
  <si>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</si>
  <si>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</si>
  <si>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</si>
  <si>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</si>
  <si>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</si>
  <si>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</si>
  <si>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</si>
  <si>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</si>
  <si>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</si>
  <si>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</si>
  <si>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</si>
  <si>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</si>
  <si>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</si>
  <si>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</si>
  <si>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</si>
  <si>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</si>
  <si>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</si>
  <si>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</si>
  <si>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</si>
  <si>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</si>
  <si>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</si>
  <si>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</si>
  <si>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</si>
  <si>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</si>
  <si>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</si>
  <si>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</si>
  <si>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</si>
  <si>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</si>
  <si>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</si>
  <si>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</si>
  <si>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</si>
  <si>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</si>
  <si>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</si>
  <si>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</si>
  <si>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</si>
  <si>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</si>
  <si>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</si>
  <si>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</si>
  <si>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</si>
  <si>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</si>
  <si>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</si>
  <si>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</si>
  <si>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</si>
  <si>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</si>
  <si>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</si>
  <si>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</si>
  <si>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</si>
  <si>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</si>
  <si>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</si>
  <si>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</si>
  <si>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</si>
  <si>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</si>
  <si>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</si>
  <si>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</si>
  <si>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</si>
  <si>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</si>
  <si>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</si>
  <si>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</si>
  <si>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</si>
  <si>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</si>
  <si>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</si>
  <si>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</si>
  <si>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</si>
  <si>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</si>
  <si>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</si>
  <si>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</si>
  <si>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</si>
  <si>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</si>
  <si>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</si>
  <si>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</si>
  <si>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</si>
  <si>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</si>
  <si>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</si>
  <si>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</si>
  <si>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</si>
  <si>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</si>
  <si>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</si>
  <si>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</si>
  <si>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</si>
  <si>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</si>
  <si>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</si>
  <si>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</si>
  <si>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</si>
  <si>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</si>
  <si>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</si>
  <si>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</si>
  <si>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</si>
  <si>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</si>
  <si>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</si>
  <si>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</si>
  <si>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</si>
  <si>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</si>
  <si>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</si>
  <si>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</si>
  <si>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</si>
  <si>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</si>
  <si>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</si>
  <si>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</si>
  <si>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</si>
  <si>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</si>
  <si>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</si>
  <si>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</si>
  <si>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</si>
  <si>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</si>
  <si>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</si>
  <si>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</si>
  <si>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</si>
  <si>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</si>
  <si>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</si>
  <si>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</si>
  <si>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</si>
  <si>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</si>
  <si>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</si>
  <si>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</si>
  <si>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</si>
  <si>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</si>
  <si>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</si>
  <si>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</si>
  <si>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</si>
  <si>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</si>
  <si>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</si>
  <si>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</si>
  <si>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</si>
  <si>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</si>
  <si>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</si>
  <si>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</si>
  <si>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</si>
  <si>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</si>
  <si>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</si>
  <si>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</si>
  <si>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</si>
  <si>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</si>
  <si>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</si>
  <si>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</si>
  <si>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</si>
  <si>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</si>
  <si>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</si>
  <si>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</si>
  <si>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</si>
  <si>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</si>
  <si>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</si>
  <si>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</si>
  <si>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</si>
  <si>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</si>
  <si>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</si>
  <si>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</si>
  <si>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</si>
  <si>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</si>
  <si>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</si>
  <si>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</si>
  <si>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</si>
  <si>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</si>
  <si>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</si>
  <si>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</si>
  <si>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</si>
  <si>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</si>
  <si>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</si>
  <si>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</si>
  <si>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</si>
  <si>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</si>
  <si>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</si>
  <si>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</si>
  <si>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</si>
  <si>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</si>
  <si>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</si>
  <si>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</si>
  <si>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</si>
  <si>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</si>
  <si>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</si>
  <si>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</si>
  <si>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</si>
  <si>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</si>
  <si>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</si>
  <si>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</si>
  <si>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</si>
  <si>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</si>
  <si>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</si>
  <si>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</si>
  <si>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</si>
  <si>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</si>
  <si>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</si>
  <si>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</si>
  <si>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</si>
  <si>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</si>
  <si>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</si>
  <si>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</si>
  <si>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</si>
  <si>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</si>
  <si>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</si>
  <si>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</si>
  <si>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</si>
  <si>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</si>
  <si>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</si>
  <si>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</si>
  <si>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</si>
  <si>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</si>
  <si>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</si>
  <si>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</si>
  <si>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</si>
  <si>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</si>
  <si>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</si>
  <si>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</si>
  <si>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</si>
  <si>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</si>
  <si>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</si>
  <si>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</si>
  <si>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</si>
  <si>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</si>
  <si>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</si>
  <si>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</si>
  <si>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</si>
  <si>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</si>
  <si>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</si>
  <si>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</si>
  <si>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</si>
  <si>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</si>
  <si>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</si>
  <si>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</si>
  <si>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</si>
  <si>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</si>
  <si>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</si>
  <si>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</si>
  <si>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</si>
  <si>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</si>
  <si>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</si>
  <si>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</si>
  <si>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</si>
  <si>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</si>
  <si>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</si>
  <si>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</si>
  <si>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</si>
  <si>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</si>
  <si>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</si>
  <si>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</si>
  <si>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</si>
  <si>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</si>
  <si>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</si>
  <si>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</si>
  <si>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</si>
  <si>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</si>
  <si>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</si>
  <si>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</si>
  <si>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</si>
  <si>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</si>
  <si>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</si>
  <si>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</si>
  <si>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</si>
  <si>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</si>
  <si>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</si>
  <si>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</si>
  <si>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</si>
  <si>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</si>
  <si>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</si>
  <si>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</si>
  <si>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</si>
  <si>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</si>
  <si>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</si>
  <si>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</si>
  <si>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</si>
  <si>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</si>
  <si>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</si>
  <si>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</si>
  <si>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</si>
  <si>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</si>
  <si>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</si>
  <si>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</si>
  <si>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</si>
  <si>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</si>
  <si>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</si>
  <si>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</si>
  <si>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</si>
  <si>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</si>
  <si>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</si>
  <si>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</si>
  <si>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</si>
  <si>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</si>
  <si>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</si>
  <si>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</si>
  <si>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</si>
  <si>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</si>
  <si>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</si>
  <si>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</si>
  <si>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</si>
  <si>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</si>
  <si>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</si>
  <si>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</si>
  <si>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</si>
  <si>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</si>
  <si>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</si>
  <si>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</si>
  <si>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</si>
  <si>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</si>
  <si>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</si>
  <si>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</si>
  <si>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</si>
  <si>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</si>
  <si>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</si>
  <si>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</si>
  <si>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</si>
  <si>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</si>
  <si>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</si>
  <si>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</si>
  <si>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</si>
  <si>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</si>
  <si>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</si>
  <si>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</si>
  <si>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</si>
  <si>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</si>
  <si>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</si>
  <si>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</si>
  <si>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</si>
  <si>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</si>
  <si>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</si>
  <si>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</si>
  <si>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</si>
  <si>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</si>
  <si>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</si>
  <si>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</si>
  <si>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</si>
  <si>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</si>
  <si>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</si>
  <si>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</si>
  <si>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</si>
  <si>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</si>
  <si>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</si>
  <si>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</si>
  <si>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</si>
  <si>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</si>
  <si>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</si>
  <si>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</si>
  <si>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</si>
  <si>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</si>
  <si>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</si>
  <si>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</si>
  <si>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</si>
  <si>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</si>
  <si>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</si>
  <si>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</si>
  <si>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</si>
  <si>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</si>
  <si>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</si>
  <si>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</si>
  <si>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</si>
  <si>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</si>
  <si>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</si>
  <si>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</si>
  <si>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</si>
  <si>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</si>
  <si>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</si>
  <si>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</si>
  <si>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</si>
  <si>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</si>
  <si>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</si>
  <si>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</si>
  <si>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</si>
  <si>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</si>
  <si>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</si>
  <si>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</si>
  <si>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</si>
  <si>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</si>
  <si>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</si>
  <si>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</si>
  <si>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</si>
  <si>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</si>
  <si>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</si>
  <si>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</si>
  <si>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</si>
  <si>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</si>
  <si>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</si>
  <si>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</si>
  <si>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</si>
  <si>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</si>
  <si>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</si>
  <si>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</si>
  <si>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</si>
  <si>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</si>
  <si>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</si>
  <si>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</si>
  <si>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</si>
  <si>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</si>
  <si>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</si>
  <si>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</si>
  <si>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</si>
  <si>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</si>
  <si>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</si>
  <si>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</si>
  <si>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</si>
  <si>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</si>
  <si>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</si>
  <si>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</si>
  <si>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</si>
  <si>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</si>
  <si>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</si>
  <si>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</si>
  <si>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</si>
  <si>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</si>
  <si>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</si>
  <si>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</si>
  <si>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</si>
  <si>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</si>
  <si>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</si>
  <si>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</si>
  <si>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</si>
  <si>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</si>
  <si>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</si>
  <si>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</si>
  <si>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</si>
  <si>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</si>
  <si>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</si>
  <si>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</si>
  <si>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</si>
  <si>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</si>
  <si>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</si>
  <si>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</si>
  <si>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</si>
  <si>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</si>
  <si>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</si>
  <si>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</si>
  <si>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</si>
  <si>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</si>
  <si>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</si>
  <si>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</si>
  <si>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</si>
  <si>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</si>
  <si>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</si>
  <si>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</si>
  <si>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</si>
  <si>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</si>
  <si>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</si>
  <si>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</si>
  <si>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</si>
  <si>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</si>
  <si>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</si>
  <si>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</si>
  <si>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</si>
  <si>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</si>
  <si>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</si>
  <si>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</si>
  <si>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</si>
  <si>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</si>
  <si>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</si>
  <si>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</si>
  <si>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</si>
  <si>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</si>
  <si>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</si>
  <si>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</si>
  <si>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</si>
  <si>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</si>
  <si>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</si>
  <si>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</si>
  <si>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</si>
  <si>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</si>
  <si>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</si>
  <si>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</si>
  <si>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</si>
  <si>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</si>
  <si>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</si>
  <si>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</si>
  <si>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</si>
  <si>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</si>
  <si>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</si>
  <si>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</si>
  <si>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</si>
  <si>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</si>
  <si>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</si>
  <si>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</si>
  <si>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</si>
  <si>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</si>
  <si>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</si>
  <si>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</si>
  <si>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</si>
  <si>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</si>
  <si>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</si>
  <si>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</si>
  <si>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</si>
  <si>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</si>
  <si>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</si>
  <si>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</si>
  <si>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</si>
  <si>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</si>
  <si>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</si>
  <si>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</si>
  <si>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</si>
  <si>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</si>
  <si>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</si>
  <si>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</si>
  <si>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</si>
  <si>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</si>
  <si>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</si>
  <si>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</si>
  <si>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</si>
  <si>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</si>
  <si>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</si>
  <si>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</si>
  <si>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</si>
  <si>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</si>
  <si>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</si>
  <si>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</si>
  <si>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</si>
  <si>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</si>
  <si>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</si>
  <si>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</si>
  <si>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</si>
  <si>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</si>
  <si>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</si>
  <si>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</si>
  <si>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</si>
  <si>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</si>
  <si>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</si>
  <si>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</si>
  <si>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</si>
  <si>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</si>
  <si>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</si>
  <si>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</si>
  <si>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</si>
  <si>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</si>
  <si>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</si>
  <si>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</si>
  <si>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</si>
  <si>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</si>
  <si>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</si>
  <si>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</si>
  <si>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</si>
  <si>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</si>
  <si>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</si>
  <si>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</si>
  <si>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</si>
  <si>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</si>
  <si>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</si>
  <si>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</si>
  <si>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</si>
  <si>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</si>
  <si>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</si>
  <si>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</si>
  <si>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</si>
  <si>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</si>
  <si>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</si>
  <si>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</si>
  <si>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</si>
  <si>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</si>
  <si>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</si>
  <si>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</si>
  <si>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</si>
  <si>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</si>
  <si>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</si>
  <si>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</si>
  <si>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</si>
  <si>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</si>
  <si>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</si>
  <si>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</si>
  <si>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</si>
  <si>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</si>
  <si>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</si>
  <si>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</si>
  <si>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</si>
  <si>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</si>
  <si>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</si>
  <si>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</si>
  <si>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</si>
  <si>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</si>
  <si>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</si>
  <si>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</si>
  <si>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</si>
  <si>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</si>
  <si>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</si>
  <si>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</si>
  <si>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</si>
  <si>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</si>
  <si>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</si>
  <si>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</si>
  <si>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</si>
  <si>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</si>
  <si>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</si>
  <si>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</si>
  <si>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</si>
  <si>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</si>
  <si>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</si>
  <si>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</si>
  <si>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</si>
  <si>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</si>
  <si>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</si>
  <si>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</si>
  <si>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</si>
  <si>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</si>
  <si>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</si>
  <si>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</si>
  <si>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</si>
  <si>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</si>
  <si>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</si>
  <si>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</si>
  <si>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</si>
  <si>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</si>
  <si>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</si>
  <si>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</si>
  <si>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</si>
  <si>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</si>
  <si>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</si>
  <si>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</si>
  <si>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</si>
  <si>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</si>
  <si>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</si>
  <si>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</si>
  <si>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</si>
  <si>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</si>
  <si>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</si>
  <si>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</si>
  <si>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</si>
  <si>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</si>
  <si>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</si>
  <si>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</si>
  <si>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</si>
  <si>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</si>
  <si>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</si>
  <si>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</si>
  <si>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</si>
  <si>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</si>
  <si>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</si>
  <si>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</si>
  <si>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</si>
  <si>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</si>
  <si>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</si>
  <si>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</si>
  <si>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</si>
  <si>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</si>
  <si>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</si>
  <si>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</si>
  <si>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</si>
  <si>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</si>
  <si>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</si>
  <si>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</si>
  <si>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</si>
  <si>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</si>
  <si>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</si>
  <si>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</si>
  <si>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</si>
  <si>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</si>
  <si>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</si>
  <si>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</si>
  <si>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</si>
  <si>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</si>
  <si>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</si>
  <si>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</si>
  <si>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</si>
  <si>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</si>
  <si>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</si>
  <si>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</si>
  <si>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</si>
  <si>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</si>
  <si>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</si>
  <si>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</si>
  <si>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</si>
  <si>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</si>
  <si>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</si>
  <si>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</si>
  <si>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</si>
  <si>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</si>
  <si>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</si>
  <si>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</si>
  <si>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</si>
  <si>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</si>
  <si>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</si>
  <si>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</si>
  <si>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</si>
  <si>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</si>
  <si>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</si>
  <si>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</si>
  <si>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</si>
  <si>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</si>
  <si>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</si>
  <si>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</si>
  <si>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</si>
  <si>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</si>
  <si>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</si>
  <si>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</si>
  <si>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</si>
  <si>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</si>
  <si>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</si>
  <si>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</si>
  <si>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</si>
  <si>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</si>
  <si>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</si>
  <si>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</si>
  <si>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</si>
  <si>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</si>
  <si>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</si>
  <si>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</si>
  <si>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</si>
  <si>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</si>
  <si>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</si>
  <si>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</si>
  <si>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</si>
  <si>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</si>
  <si>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</si>
  <si>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</si>
  <si>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</si>
  <si>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</si>
  <si>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</si>
  <si>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</si>
  <si>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</si>
  <si>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</si>
  <si>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</si>
  <si>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</si>
  <si>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</si>
  <si>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</si>
  <si>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</si>
  <si>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</si>
  <si>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</si>
  <si>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</si>
  <si>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</si>
  <si>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</si>
  <si>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</si>
  <si>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</si>
  <si>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</si>
  <si>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</si>
  <si>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</si>
  <si>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</si>
  <si>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</si>
  <si>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</si>
  <si>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</si>
  <si>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</si>
  <si>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</si>
  <si>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</si>
  <si>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</si>
  <si>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</si>
  <si>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</si>
  <si>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</si>
  <si>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</si>
  <si>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</si>
  <si>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</si>
  <si>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</si>
  <si>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</si>
  <si>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</si>
  <si>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</si>
  <si>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</si>
  <si>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</si>
  <si>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</si>
  <si>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</si>
  <si>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</si>
  <si>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</si>
  <si>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</si>
  <si>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</si>
  <si>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</si>
  <si>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</si>
  <si>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</si>
  <si>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</si>
  <si>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</si>
  <si>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</si>
  <si>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</si>
  <si>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</si>
  <si>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</si>
  <si>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</si>
  <si>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</si>
  <si>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</si>
  <si>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</si>
  <si>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</si>
  <si>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</si>
  <si>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</si>
  <si>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</si>
  <si>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</si>
  <si>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</si>
  <si>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</si>
  <si>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</si>
  <si>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</si>
  <si>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</si>
  <si>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</si>
  <si>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</si>
  <si>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</si>
  <si>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</si>
  <si>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</si>
  <si>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</si>
  <si>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</si>
  <si>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</si>
  <si>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</si>
  <si>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</si>
  <si>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</si>
  <si>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</si>
  <si>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</si>
  <si>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</si>
  <si>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</si>
  <si>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</si>
  <si>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</si>
  <si>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</si>
  <si>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</si>
  <si>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</si>
  <si>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</si>
  <si>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</si>
  <si>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</si>
  <si>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</si>
  <si>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</si>
  <si>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</si>
  <si>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</si>
  <si>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</si>
  <si>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</si>
  <si>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</si>
  <si>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</si>
  <si>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</si>
  <si>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</si>
  <si>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</si>
  <si>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</si>
  <si>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</si>
  <si>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</si>
  <si>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</si>
  <si>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</si>
  <si>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</si>
  <si>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</si>
  <si>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</si>
  <si>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</si>
  <si>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</si>
  <si>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</si>
  <si>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</si>
  <si>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</si>
  <si>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</si>
  <si>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</si>
  <si>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</si>
  <si>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</si>
  <si>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</si>
  <si>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</si>
  <si>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</si>
  <si>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</si>
  <si>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</si>
  <si>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</si>
  <si>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</si>
  <si>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</si>
  <si>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</si>
  <si>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</si>
  <si>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</si>
  <si>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</si>
  <si>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</si>
  <si>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</si>
  <si>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</si>
  <si>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</si>
  <si>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</si>
  <si>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</si>
  <si>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</si>
  <si>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</si>
  <si>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</si>
  <si>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</si>
  <si>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</si>
  <si>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</si>
  <si>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</si>
  <si>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</si>
  <si>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</si>
  <si>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</si>
  <si>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</si>
  <si>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</si>
  <si>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</si>
  <si>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</si>
  <si>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</si>
  <si>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</si>
  <si>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</si>
  <si>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</si>
  <si>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</si>
  <si>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</si>
  <si>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</si>
  <si>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</si>
  <si>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</si>
  <si>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</si>
  <si>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</si>
  <si>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</si>
  <si>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</si>
  <si>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</si>
  <si>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</si>
  <si>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</si>
  <si>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</si>
  <si>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</si>
  <si>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</si>
  <si>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</si>
  <si>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</si>
  <si>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</si>
  <si>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</si>
  <si>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</si>
  <si>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</si>
  <si>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</si>
  <si>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</si>
  <si>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</si>
  <si>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</si>
  <si>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</si>
  <si>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</si>
  <si>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</si>
  <si>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</si>
  <si>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</si>
  <si>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</si>
  <si>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</si>
  <si>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</si>
  <si>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</si>
  <si>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</si>
  <si>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</si>
  <si>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</si>
  <si>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</si>
  <si>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</si>
  <si>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</si>
  <si>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</si>
  <si>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</si>
  <si>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</si>
  <si>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</si>
  <si>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</si>
  <si>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</si>
  <si>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</si>
  <si>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</si>
  <si>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</si>
  <si>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</si>
  <si>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</si>
  <si>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</si>
  <si>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</si>
  <si>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</si>
  <si>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</si>
  <si>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</si>
  <si>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</si>
  <si>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</si>
  <si>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</si>
  <si>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</si>
  <si>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</si>
  <si>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</si>
  <si>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</si>
  <si>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</si>
  <si>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</si>
  <si>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</si>
  <si>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</si>
  <si>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</si>
  <si>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</si>
  <si>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</si>
  <si>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</si>
  <si>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</si>
  <si>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</si>
  <si>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</si>
  <si>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</si>
  <si>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</si>
  <si>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</si>
  <si>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</si>
  <si>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</si>
  <si>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</si>
  <si>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</si>
  <si>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</si>
  <si>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</si>
  <si>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</si>
  <si>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</si>
  <si>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</si>
  <si>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</si>
  <si>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</si>
  <si>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</si>
  <si>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</si>
  <si>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</si>
  <si>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</si>
  <si>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</si>
  <si>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</si>
  <si>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</si>
  <si>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</si>
  <si>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</si>
  <si>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</si>
  <si>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</si>
  <si>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</si>
  <si>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</si>
  <si>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</si>
  <si>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</si>
  <si>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</si>
  <si>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</si>
  <si>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</si>
  <si>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</si>
  <si>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</si>
  <si>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</si>
  <si>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</si>
  <si>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</si>
  <si>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</si>
  <si>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</si>
  <si>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</si>
  <si>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</si>
  <si>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</si>
  <si>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</si>
  <si>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</si>
  <si>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</si>
  <si>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</si>
  <si>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</si>
  <si>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</si>
  <si>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</si>
  <si>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</si>
  <si>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</si>
  <si>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</si>
  <si>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</si>
  <si>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</si>
  <si>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</si>
  <si>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</si>
  <si>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</si>
  <si>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</si>
  <si>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</si>
  <si>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</si>
  <si>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</si>
  <si>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</si>
  <si>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</si>
  <si>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</si>
  <si>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</si>
  <si>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</si>
  <si>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</si>
  <si>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</si>
  <si>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</si>
  <si>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</si>
  <si>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</si>
  <si>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</si>
  <si>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</si>
  <si>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</si>
  <si>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</si>
  <si>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</si>
  <si>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</si>
  <si>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</si>
  <si>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</si>
  <si>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</si>
  <si>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</si>
  <si>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</si>
  <si>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</si>
  <si>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</si>
  <si>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</si>
  <si>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</si>
  <si>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</si>
  <si>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</si>
  <si>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</si>
  <si>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</si>
  <si>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</si>
  <si>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</si>
  <si>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</si>
  <si>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</si>
  <si>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</si>
  <si>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</si>
  <si>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</si>
  <si>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</si>
  <si>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</si>
  <si>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</si>
  <si>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</si>
  <si>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</si>
  <si>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</si>
  <si>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</si>
  <si>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</si>
  <si>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</si>
  <si>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</si>
  <si>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</si>
  <si>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</si>
  <si>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</si>
  <si>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</si>
  <si>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</si>
  <si>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</si>
  <si>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</si>
  <si>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</si>
  <si>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</si>
  <si>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</si>
  <si>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</si>
  <si>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</si>
  <si>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</si>
  <si>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</si>
  <si>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</si>
  <si>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</si>
  <si>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</si>
  <si>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</si>
  <si>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</si>
  <si>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</si>
  <si>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</si>
  <si>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</si>
  <si>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</si>
  <si>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</si>
  <si>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</si>
  <si>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</si>
  <si>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</si>
  <si>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</si>
  <si>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</si>
  <si>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</si>
  <si>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</si>
  <si>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</si>
  <si>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</si>
  <si>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</si>
  <si>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</si>
  <si>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</si>
  <si>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</si>
  <si>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</si>
  <si>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</si>
  <si>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</si>
  <si>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</si>
  <si>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</si>
  <si>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</si>
  <si>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</si>
  <si>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</si>
  <si>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</si>
  <si>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</si>
  <si>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</si>
  <si>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</si>
  <si>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</si>
  <si>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</si>
  <si>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</si>
  <si>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</si>
  <si>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</si>
  <si>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</si>
  <si>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</si>
  <si>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</si>
  <si>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</si>
  <si>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</si>
  <si>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</si>
  <si>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</si>
  <si>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</si>
  <si>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</si>
  <si>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</si>
  <si>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</si>
  <si>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</si>
  <si>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</si>
  <si>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</si>
  <si>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</si>
  <si>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</si>
  <si>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</si>
  <si>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</si>
  <si>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</si>
  <si>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</si>
  <si>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</si>
  <si>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</si>
  <si>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</si>
  <si>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</si>
  <si>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</si>
  <si>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</si>
  <si>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</si>
  <si>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</si>
  <si>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</si>
  <si>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</si>
  <si>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</si>
  <si>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</si>
  <si>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</si>
  <si>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</si>
  <si>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</si>
  <si>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</si>
  <si>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</si>
  <si>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</si>
  <si>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</si>
  <si>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</si>
  <si>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</si>
  <si>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</si>
  <si>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</si>
  <si>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</si>
  <si>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</si>
  <si>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</si>
  <si>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</si>
  <si>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</si>
  <si>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</si>
  <si>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</si>
  <si>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</si>
  <si>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</si>
  <si>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</si>
  <si>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</si>
  <si>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</si>
  <si>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</si>
  <si>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</si>
  <si>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</si>
  <si>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</si>
  <si>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</si>
  <si>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</si>
  <si>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</si>
  <si>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</si>
  <si>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</si>
  <si>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</si>
  <si>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</si>
  <si>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</si>
  <si>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</si>
  <si>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</si>
  <si>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</si>
  <si>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</si>
  <si>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</si>
  <si>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</si>
  <si>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</si>
  <si>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</si>
  <si>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</si>
  <si>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</si>
  <si>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</si>
  <si>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</si>
  <si>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</si>
  <si>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</si>
  <si>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</si>
  <si>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</si>
  <si>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</si>
  <si>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</si>
  <si>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</si>
  <si>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</si>
  <si>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</si>
  <si>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</si>
  <si>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</si>
  <si>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</si>
  <si>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</si>
  <si>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</si>
  <si>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</si>
  <si>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</si>
  <si>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</si>
  <si>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</si>
  <si>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</si>
  <si>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</si>
  <si>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</si>
  <si>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</si>
  <si>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</si>
  <si>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</si>
  <si>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</si>
  <si>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</si>
  <si>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</si>
  <si>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</si>
  <si>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</si>
  <si>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</si>
  <si>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</si>
  <si>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</si>
  <si>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</si>
  <si>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</si>
  <si>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</si>
  <si>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</si>
  <si>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</si>
  <si>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</si>
  <si>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</si>
  <si>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</si>
  <si>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</si>
  <si>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</si>
  <si>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</si>
  <si>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</si>
  <si>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</si>
  <si>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</si>
  <si>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</si>
  <si>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</si>
  <si>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</si>
  <si>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</si>
  <si>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</si>
  <si>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</si>
  <si>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</si>
  <si>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</si>
  <si>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</si>
  <si>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</si>
  <si>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</si>
  <si>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</si>
  <si>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</si>
  <si>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</si>
  <si>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</si>
  <si>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</si>
  <si>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</si>
  <si>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</si>
  <si>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</si>
  <si>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</si>
  <si>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</si>
  <si>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</si>
  <si>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</si>
  <si>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</si>
  <si>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</si>
  <si>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</si>
  <si>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</si>
  <si>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</si>
  <si>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</si>
  <si>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</si>
  <si>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</si>
  <si>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</si>
  <si>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</si>
  <si>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</si>
  <si>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</si>
  <si>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</si>
  <si>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</si>
  <si>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</si>
  <si>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</si>
  <si>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</si>
  <si>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</si>
  <si>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</si>
  <si>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</si>
  <si>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</si>
  <si>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</si>
  <si>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</si>
  <si>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</si>
  <si>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</si>
  <si>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</si>
  <si>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</si>
  <si>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</si>
  <si>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</si>
  <si>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</si>
  <si>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</si>
  <si>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</si>
  <si>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</si>
  <si>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</si>
  <si>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</si>
  <si>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</si>
  <si>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</si>
  <si>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</si>
  <si>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</si>
  <si>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</si>
  <si>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</si>
  <si>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</si>
  <si>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</si>
  <si>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</si>
  <si>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</si>
  <si>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</si>
  <si>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</si>
  <si>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</si>
  <si>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</si>
  <si>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</si>
  <si>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</si>
  <si>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</si>
  <si>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</si>
  <si>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</si>
  <si>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</si>
  <si>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</si>
  <si>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</si>
  <si>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</si>
  <si>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</si>
  <si>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</si>
  <si>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</si>
  <si>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</si>
  <si>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</si>
  <si>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</si>
  <si>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</si>
  <si>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</si>
  <si>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</si>
  <si>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</si>
  <si>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</si>
  <si>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</si>
  <si>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</si>
  <si>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</si>
  <si>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</si>
  <si>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</si>
  <si>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</si>
  <si>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</si>
  <si>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</si>
  <si>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</si>
  <si>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</si>
  <si>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</si>
  <si>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</si>
  <si>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</si>
  <si>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</si>
  <si>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</si>
  <si>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</si>
  <si>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</si>
  <si>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</si>
  <si>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</si>
  <si>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</si>
  <si>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</si>
  <si>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</si>
  <si>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</si>
  <si>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</si>
  <si>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</si>
  <si>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</si>
  <si>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</si>
  <si>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</si>
  <si>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</si>
  <si>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</si>
  <si>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</si>
  <si>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</si>
  <si>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</si>
  <si>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</si>
  <si>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</si>
  <si>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</si>
  <si>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</si>
  <si>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</si>
  <si>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</si>
  <si>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</si>
  <si>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</si>
  <si>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</si>
  <si>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</si>
  <si>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</si>
  <si>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</si>
  <si>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</si>
  <si>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</si>
  <si>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</si>
  <si>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</si>
  <si>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</si>
  <si>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</si>
  <si>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</si>
  <si>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</si>
  <si>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</si>
  <si>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</si>
  <si>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</si>
  <si>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</si>
  <si>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</si>
  <si>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</si>
  <si>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</si>
  <si>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</si>
  <si>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</si>
  <si>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</si>
  <si>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</si>
  <si>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</si>
  <si>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</si>
  <si>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</si>
  <si>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</si>
  <si>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</si>
  <si>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</si>
  <si>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</si>
  <si>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</si>
  <si>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</si>
  <si>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</si>
  <si>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</si>
  <si>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</si>
  <si>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</si>
  <si>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</si>
  <si>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</si>
  <si>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</si>
  <si>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</si>
  <si>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</si>
  <si>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</si>
  <si>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</si>
  <si>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</si>
  <si>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</si>
  <si>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</si>
  <si>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</si>
  <si>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</si>
  <si>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</si>
  <si>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</si>
  <si>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</si>
  <si>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</si>
  <si>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</si>
  <si>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</si>
  <si>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</si>
  <si>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</si>
  <si>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</si>
  <si>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</si>
  <si>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</si>
  <si>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</si>
  <si>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</si>
  <si>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</si>
  <si>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</si>
  <si>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</si>
  <si>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</si>
  <si>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</si>
  <si>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</si>
  <si>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</si>
  <si>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</si>
  <si>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</si>
  <si>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</si>
  <si>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</si>
  <si>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</si>
  <si>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</si>
  <si>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</si>
  <si>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</si>
  <si>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</si>
  <si>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</si>
  <si>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</si>
  <si>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</si>
  <si>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</si>
  <si>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</si>
  <si>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</si>
  <si>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</si>
  <si>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</si>
  <si>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</si>
  <si>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</si>
  <si>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</si>
  <si>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</si>
  <si>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</si>
  <si>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</si>
  <si>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</si>
  <si>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</si>
  <si>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</si>
  <si>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</si>
  <si>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</si>
  <si>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</si>
  <si>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</si>
  <si>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</si>
  <si>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</si>
  <si>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</si>
  <si>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</si>
  <si>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</si>
  <si>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</si>
  <si>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</si>
  <si>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</si>
  <si>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</si>
  <si>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</si>
  <si>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</si>
  <si>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</si>
  <si>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</si>
  <si>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</si>
  <si>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</si>
  <si>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</si>
  <si>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</si>
  <si>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</si>
  <si>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</si>
  <si>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</si>
  <si>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</si>
  <si>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</si>
  <si>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</si>
  <si>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</si>
  <si>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</si>
  <si>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</si>
  <si>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</si>
  <si>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</si>
  <si>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</si>
  <si>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</si>
  <si>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</si>
  <si>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</si>
  <si>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</si>
  <si>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</si>
  <si>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</si>
  <si>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</si>
  <si>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</si>
  <si>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</si>
  <si>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</si>
  <si>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</si>
  <si>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</si>
  <si>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</si>
  <si>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</si>
  <si>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</si>
  <si>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</si>
  <si>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</si>
  <si>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</si>
  <si>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</si>
  <si>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</si>
  <si>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</si>
  <si>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</si>
  <si>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</si>
  <si>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</si>
  <si>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</si>
  <si>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</si>
  <si>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</si>
  <si>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</si>
  <si>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</si>
  <si>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</si>
  <si>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</si>
  <si>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</si>
  <si>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</si>
  <si>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</si>
  <si>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</si>
  <si>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</si>
  <si>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</si>
  <si>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</si>
  <si>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</si>
  <si>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</si>
  <si>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</si>
  <si>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</si>
  <si>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</si>
  <si>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</si>
  <si>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</si>
  <si>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</si>
  <si>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</si>
  <si>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</si>
  <si>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</si>
  <si>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</si>
  <si>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</si>
  <si>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</si>
  <si>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</si>
  <si>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</si>
  <si>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</si>
  <si>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</si>
  <si>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</si>
  <si>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</si>
  <si>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</si>
  <si>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</si>
  <si>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</si>
  <si>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</si>
  <si>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</si>
  <si>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</si>
  <si>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</si>
  <si>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</si>
  <si>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</si>
  <si>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</si>
  <si>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</si>
  <si>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</si>
  <si>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</si>
  <si>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</si>
  <si>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</si>
  <si>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</si>
  <si>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</si>
  <si>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</si>
  <si>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</si>
  <si>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</si>
  <si>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</si>
  <si>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</si>
  <si>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</si>
  <si>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</si>
  <si>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</si>
  <si>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</si>
  <si>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</si>
  <si>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</si>
  <si>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</si>
  <si>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</si>
  <si>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</si>
  <si>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</si>
  <si>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</si>
  <si>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</si>
  <si>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</si>
  <si>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</si>
  <si>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</si>
  <si>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</si>
  <si>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</si>
  <si>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</si>
  <si>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</si>
  <si>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</si>
  <si>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</si>
  <si>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</si>
  <si>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</si>
  <si>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</si>
  <si>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</si>
  <si>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</si>
  <si>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</si>
  <si>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</si>
  <si>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</si>
  <si>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</si>
  <si>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</si>
  <si>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</si>
  <si>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</si>
  <si>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</si>
  <si>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</si>
  <si>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</si>
  <si>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</si>
  <si>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</si>
  <si>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</si>
  <si>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</si>
  <si>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</si>
  <si>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</si>
  <si>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</si>
  <si>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</si>
  <si>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</si>
  <si>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</si>
  <si>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</si>
  <si>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</si>
  <si>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</si>
  <si>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</si>
  <si>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</si>
  <si>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</si>
  <si>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</si>
  <si>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</si>
  <si>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</si>
  <si>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</si>
  <si>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</si>
  <si>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</si>
  <si>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</si>
  <si>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</si>
  <si>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</si>
  <si>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</si>
  <si>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</si>
  <si>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</si>
  <si>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</si>
  <si>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</si>
  <si>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</si>
  <si>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</si>
  <si>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</si>
  <si>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</si>
  <si>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</si>
  <si>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</si>
  <si>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</si>
  <si>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</si>
  <si>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</si>
  <si>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</si>
  <si>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</si>
  <si>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</si>
  <si>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</si>
  <si>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</si>
  <si>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</si>
  <si>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</si>
  <si>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</si>
  <si>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</si>
  <si>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</si>
  <si>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</si>
  <si>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</si>
  <si>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</si>
  <si>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</si>
  <si>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</si>
  <si>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</si>
  <si>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</si>
  <si>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</si>
  <si>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</si>
  <si>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</si>
  <si>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</si>
  <si>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</si>
  <si>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</si>
  <si>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</si>
  <si>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</si>
  <si>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</si>
  <si>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</si>
  <si>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</si>
  <si>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</si>
  <si>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</si>
  <si>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</si>
  <si>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</si>
  <si>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</si>
  <si>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</si>
  <si>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</si>
  <si>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</si>
  <si>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</si>
  <si>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</si>
  <si>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</si>
  <si>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</si>
  <si>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</si>
  <si>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</si>
  <si>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</si>
  <si>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</si>
  <si>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</si>
  <si>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</si>
  <si>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</si>
  <si>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</si>
  <si>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</si>
  <si>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</si>
  <si>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</si>
  <si>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</si>
  <si>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</si>
  <si>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</si>
  <si>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</si>
  <si>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</si>
  <si>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</si>
  <si>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</si>
  <si>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</si>
  <si>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</si>
  <si>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</si>
  <si>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</si>
  <si>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</si>
  <si>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</si>
  <si>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</si>
  <si>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</si>
  <si>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</si>
  <si>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</si>
  <si>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</si>
  <si>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</si>
  <si>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</si>
  <si>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</si>
  <si>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</si>
  <si>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</si>
  <si>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</si>
  <si>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</si>
  <si>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</si>
  <si>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</si>
  <si>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</si>
  <si>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</si>
  <si>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</si>
  <si>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</si>
  <si>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</si>
  <si>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</si>
  <si>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</si>
  <si>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</si>
  <si>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</si>
  <si>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</si>
  <si>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</si>
  <si>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</si>
  <si>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</si>
  <si>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</si>
  <si>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</si>
  <si>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</si>
  <si>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</si>
  <si>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</si>
  <si>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</si>
  <si>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</si>
  <si>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</si>
  <si>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</si>
  <si>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</si>
  <si>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</si>
  <si>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</si>
  <si>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</si>
  <si>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</si>
  <si>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</si>
  <si>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</si>
  <si>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</si>
  <si>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</si>
  <si>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</si>
  <si>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</si>
  <si>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</si>
  <si>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</si>
  <si>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</si>
  <si>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</si>
  <si>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</si>
  <si>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</si>
  <si>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</si>
  <si>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</si>
  <si>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</si>
  <si>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</si>
  <si>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</si>
  <si>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</si>
  <si>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</si>
  <si>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</si>
  <si>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</si>
  <si>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</si>
  <si>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</si>
  <si>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</si>
  <si>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</si>
  <si>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</si>
  <si>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</si>
  <si>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</si>
  <si>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</si>
  <si>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</si>
  <si>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</si>
  <si>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</si>
  <si>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</si>
  <si>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</si>
  <si>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</si>
  <si>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</si>
  <si>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</si>
  <si>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</si>
  <si>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</si>
  <si>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</si>
  <si>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</si>
  <si>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</si>
  <si>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</si>
  <si>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</si>
  <si>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</si>
  <si>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</si>
  <si>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</si>
  <si>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</si>
  <si>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</si>
  <si>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</si>
  <si>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</si>
  <si>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</si>
  <si>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</si>
  <si>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</si>
  <si>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</si>
  <si>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</si>
  <si>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</si>
  <si>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</si>
  <si>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</si>
  <si>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</si>
  <si>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</si>
  <si>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</si>
  <si>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</si>
  <si>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</si>
  <si>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</si>
  <si>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</si>
  <si>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</si>
  <si>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</si>
  <si>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</si>
  <si>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</si>
  <si>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</si>
  <si>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</si>
  <si>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</si>
  <si>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</si>
  <si>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</si>
  <si>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</si>
  <si>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</si>
  <si>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</si>
  <si>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</si>
  <si>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</si>
  <si>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</si>
  <si>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</si>
  <si>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</si>
  <si>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</si>
  <si>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</si>
  <si>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</si>
  <si>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</si>
  <si>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</si>
  <si>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</si>
  <si>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</si>
  <si>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</si>
  <si>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</si>
  <si>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</si>
  <si>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</si>
  <si>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</si>
  <si>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</si>
  <si>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</si>
  <si>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</si>
  <si>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</si>
  <si>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</si>
  <si>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</si>
  <si>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</si>
  <si>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</si>
  <si>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</si>
  <si>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</si>
  <si>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</si>
  <si>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</si>
  <si>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</si>
  <si>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</si>
  <si>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</si>
  <si>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</si>
  <si>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</si>
  <si>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</si>
  <si>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</si>
  <si>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</si>
  <si>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</si>
  <si>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</si>
  <si>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</si>
  <si>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</si>
  <si>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</si>
  <si>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</si>
  <si>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</si>
  <si>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</si>
  <si>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</si>
  <si>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</si>
  <si>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</si>
  <si>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</si>
  <si>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</si>
  <si>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</si>
  <si>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</si>
  <si>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</si>
  <si>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</si>
  <si>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</si>
  <si>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</si>
  <si>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</si>
  <si>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</si>
  <si>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</si>
  <si>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</si>
  <si>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</si>
  <si>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</si>
  <si>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</si>
  <si>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</si>
  <si>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</si>
  <si>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</si>
  <si>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</si>
  <si>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</si>
  <si>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</si>
  <si>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</si>
  <si>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</si>
  <si>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</si>
  <si>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</si>
  <si>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</si>
  <si>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</si>
  <si>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</si>
  <si>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</si>
  <si>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</si>
  <si>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</si>
  <si>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</si>
  <si>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</si>
  <si>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</si>
  <si>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</si>
  <si>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</si>
  <si>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</si>
  <si>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</si>
  <si>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</si>
  <si>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</si>
  <si>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</si>
  <si>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</si>
  <si>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</si>
  <si>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</si>
  <si>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</si>
  <si>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</si>
  <si>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</si>
  <si>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</si>
  <si>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</si>
  <si>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</si>
  <si>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</si>
  <si>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</si>
  <si>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</si>
  <si>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</si>
  <si>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</si>
  <si>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</si>
  <si>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</si>
  <si>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</si>
  <si>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</si>
  <si>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</si>
  <si>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</si>
  <si>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</si>
  <si>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</si>
  <si>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</si>
  <si>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</si>
  <si>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</si>
  <si>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</si>
  <si>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</si>
  <si>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</si>
  <si>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</si>
  <si>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</si>
  <si>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</si>
  <si>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</si>
  <si>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</si>
  <si>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</si>
  <si>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</si>
  <si>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</si>
  <si>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</si>
  <si>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</si>
  <si>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</si>
  <si>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</si>
  <si>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</si>
  <si>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</si>
  <si>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</si>
  <si>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</si>
  <si>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</si>
  <si>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</si>
  <si>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</si>
  <si>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</si>
  <si>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</si>
  <si>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</si>
  <si>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</si>
  <si>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</si>
  <si>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</si>
  <si>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</si>
  <si>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</si>
  <si>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</si>
  <si>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</si>
  <si>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</si>
  <si>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</si>
  <si>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</si>
  <si>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</si>
  <si>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</si>
  <si>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</si>
  <si>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</si>
  <si>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</si>
  <si>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</si>
  <si>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</si>
  <si>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</si>
  <si>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</si>
  <si>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</si>
  <si>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</si>
  <si>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</si>
  <si>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</si>
  <si>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</si>
  <si>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</si>
  <si>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</si>
  <si>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</si>
  <si>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</si>
  <si>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</si>
  <si>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</si>
  <si>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</si>
  <si>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</si>
  <si>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</si>
  <si>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</si>
  <si>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</si>
  <si>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</si>
  <si>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</si>
  <si>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</si>
  <si>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</si>
  <si>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</si>
  <si>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</si>
  <si>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</si>
  <si>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</si>
  <si>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</si>
  <si>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</si>
  <si>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</si>
  <si>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</si>
  <si>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</si>
  <si>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</si>
  <si>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</si>
  <si>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</si>
  <si>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</si>
  <si>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</si>
  <si>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</si>
  <si>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</si>
  <si>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</si>
  <si>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</si>
  <si>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</si>
  <si>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</si>
  <si>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</si>
  <si>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</si>
  <si>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</si>
  <si>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</si>
  <si>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</si>
  <si>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</si>
  <si>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</si>
  <si>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</si>
  <si>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</si>
  <si>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</si>
  <si>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</si>
  <si>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</si>
  <si>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</si>
  <si>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</si>
  <si>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</si>
  <si>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</si>
  <si>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</si>
  <si>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</si>
  <si>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</si>
  <si>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</si>
  <si>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</si>
  <si>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</si>
  <si>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</si>
  <si>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</si>
  <si>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</si>
  <si>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</si>
  <si>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</si>
  <si>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</si>
  <si>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</si>
  <si>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</si>
  <si>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</si>
  <si>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</si>
  <si>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</si>
  <si>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</si>
  <si>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</si>
  <si>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</si>
  <si>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</si>
  <si>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</si>
  <si>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</si>
  <si>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</si>
  <si>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</si>
  <si>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</si>
  <si>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</si>
  <si>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</si>
  <si>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</si>
  <si>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</si>
  <si>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</si>
  <si>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</si>
  <si>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</si>
  <si>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</si>
  <si>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</si>
  <si>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</si>
  <si>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</si>
  <si>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</si>
  <si>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</si>
  <si>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</si>
  <si>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</si>
  <si>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</si>
  <si>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</si>
  <si>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</si>
  <si>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</si>
  <si>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</si>
  <si>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</si>
  <si>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</si>
  <si>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</si>
  <si>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</si>
  <si>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</si>
  <si>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</si>
  <si>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</si>
  <si>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</si>
  <si>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</si>
  <si>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</si>
  <si>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</si>
  <si>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</si>
  <si>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</si>
  <si>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</si>
  <si>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</si>
  <si>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</si>
  <si>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</si>
  <si>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</si>
  <si>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</si>
  <si>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</si>
  <si>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</si>
  <si>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</si>
  <si>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</si>
  <si>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</si>
  <si>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</si>
  <si>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</si>
  <si>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</si>
  <si>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</si>
  <si>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</si>
  <si>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</si>
  <si>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</si>
  <si>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</si>
  <si>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</si>
  <si>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</si>
  <si>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</si>
  <si>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</si>
  <si>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</si>
  <si>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</si>
  <si>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</si>
  <si>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</si>
  <si>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</si>
  <si>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</si>
  <si>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</si>
  <si>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</si>
  <si>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</si>
  <si>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</si>
  <si>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</si>
  <si>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</si>
  <si>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</si>
  <si>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</si>
  <si>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</si>
  <si>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</si>
  <si>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</si>
  <si>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</si>
  <si>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</si>
  <si>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</si>
  <si>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</si>
  <si>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</si>
  <si>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</si>
  <si>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</si>
  <si>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</si>
  <si>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</si>
  <si>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</si>
  <si>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</si>
  <si>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</si>
  <si>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</si>
  <si>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</si>
  <si>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</si>
  <si>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</si>
  <si>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</si>
  <si>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</si>
  <si>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</si>
  <si>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</si>
  <si>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</si>
  <si>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</si>
  <si>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</si>
  <si>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</si>
  <si>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</si>
  <si>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</si>
  <si>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</si>
  <si>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</si>
  <si>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</si>
  <si>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</si>
  <si>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</si>
  <si>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</si>
  <si>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</si>
  <si>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</si>
  <si>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</si>
  <si>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</si>
  <si>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</si>
  <si>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</si>
  <si>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</si>
  <si>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</si>
  <si>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</si>
  <si>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</si>
  <si>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</si>
  <si>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</si>
  <si>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</si>
  <si>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</si>
  <si>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</si>
  <si>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</si>
  <si>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</si>
  <si>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</si>
  <si>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</si>
  <si>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</si>
  <si>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</si>
  <si>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</si>
  <si>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</si>
  <si>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</si>
  <si>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</si>
  <si>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</si>
  <si>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</si>
  <si>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</si>
  <si>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</si>
  <si>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</si>
  <si>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</si>
  <si>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</si>
  <si>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</si>
  <si>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</si>
  <si>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</si>
  <si>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</si>
  <si>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</si>
  <si>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</si>
  <si>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</si>
  <si>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</si>
  <si>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</si>
  <si>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</si>
  <si>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</si>
  <si>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</si>
  <si>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</si>
  <si>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</si>
  <si>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</si>
  <si>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</si>
  <si>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</si>
  <si>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</si>
  <si>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</si>
  <si>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</si>
  <si>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</si>
  <si>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</si>
  <si>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</si>
  <si>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</si>
  <si>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</si>
  <si>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</si>
  <si>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</si>
  <si>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</si>
  <si>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</si>
  <si>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</si>
  <si>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</si>
  <si>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</si>
  <si>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</si>
  <si>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</si>
  <si>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</si>
  <si>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</si>
  <si>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</si>
  <si>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</si>
  <si>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</si>
  <si>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</si>
  <si>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</si>
  <si>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</si>
  <si>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</si>
  <si>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</si>
  <si>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</si>
  <si>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</si>
  <si>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</si>
  <si>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</si>
  <si>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</si>
  <si>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</si>
  <si>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</si>
  <si>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</si>
  <si>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</si>
  <si>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</si>
  <si>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</si>
  <si>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</si>
  <si>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</si>
  <si>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</si>
  <si>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</si>
  <si>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</si>
  <si>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</si>
  <si>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</si>
  <si>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</si>
  <si>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</si>
  <si>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</si>
  <si>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</si>
  <si>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</si>
  <si>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</si>
  <si>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</si>
  <si>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</si>
  <si>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</si>
  <si>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</si>
  <si>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</si>
  <si>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</si>
  <si>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</si>
  <si>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</si>
  <si>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</si>
  <si>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</si>
  <si>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</si>
  <si>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</si>
  <si>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</si>
  <si>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</si>
  <si>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</si>
  <si>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</si>
  <si>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</si>
  <si>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</si>
  <si>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</si>
  <si>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</si>
  <si>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</si>
  <si>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</si>
  <si>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</si>
  <si>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</si>
  <si>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</si>
  <si>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</si>
  <si>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</si>
  <si>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</si>
  <si>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</si>
  <si>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</si>
  <si>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</si>
  <si>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</si>
  <si>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</si>
  <si>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</si>
  <si>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</si>
  <si>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</si>
  <si>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</si>
  <si>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</si>
  <si>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</si>
  <si>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</si>
  <si>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</si>
  <si>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</si>
  <si>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</si>
  <si>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</si>
  <si>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</si>
  <si>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</si>
  <si>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</si>
  <si>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</si>
  <si>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</si>
  <si>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</si>
  <si>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</si>
  <si>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</si>
  <si>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</si>
  <si>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</si>
  <si>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</si>
  <si>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</si>
  <si>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</si>
  <si>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</si>
  <si>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</si>
  <si>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</si>
  <si>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</si>
  <si>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</si>
  <si>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</si>
  <si>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</si>
  <si>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</si>
  <si>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</si>
  <si>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</si>
  <si>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</si>
  <si>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</si>
  <si>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</si>
  <si>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</si>
  <si>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</si>
  <si>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</si>
  <si>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</si>
  <si>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</si>
  <si>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</si>
  <si>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</si>
  <si>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</si>
  <si>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</si>
  <si>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</si>
  <si>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</si>
  <si>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</si>
  <si>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</si>
  <si>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</si>
  <si>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</si>
  <si>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</si>
  <si>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</si>
  <si>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</si>
  <si>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</si>
  <si>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</si>
  <si>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</si>
  <si>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</si>
  <si>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</si>
  <si>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</si>
  <si>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</si>
  <si>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</si>
  <si>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</si>
  <si>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</si>
  <si>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</si>
  <si>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</si>
  <si>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</si>
  <si>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</si>
  <si>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</si>
  <si>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</si>
  <si>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</si>
  <si>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</si>
  <si>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</si>
  <si>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</si>
  <si>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</si>
  <si>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</si>
  <si>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</si>
  <si>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</si>
  <si>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</si>
  <si>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</si>
  <si>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</si>
  <si>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</si>
  <si>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</si>
  <si>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</si>
  <si>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</si>
  <si>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</si>
  <si>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</si>
  <si>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</si>
  <si>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</si>
  <si>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</si>
  <si>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</si>
  <si>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</si>
  <si>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</si>
  <si>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</si>
  <si>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</si>
  <si>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</si>
  <si>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</si>
  <si>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</si>
  <si>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</si>
  <si>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</si>
  <si>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</si>
  <si>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</si>
  <si>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</si>
  <si>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</si>
  <si>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</si>
  <si>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</si>
  <si>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</si>
  <si>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</si>
  <si>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</si>
  <si>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</si>
  <si>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</si>
  <si>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</si>
  <si>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</si>
  <si>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</si>
  <si>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</si>
  <si>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</si>
  <si>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</si>
  <si>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</si>
  <si>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</si>
  <si>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</si>
  <si>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</si>
  <si>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</si>
  <si>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</si>
  <si>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</si>
  <si>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</si>
  <si>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</si>
  <si>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</si>
  <si>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</si>
  <si>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</si>
  <si>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</si>
  <si>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</si>
  <si>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</si>
  <si>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</si>
  <si>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</si>
  <si>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</si>
  <si>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</si>
  <si>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</si>
  <si>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</si>
  <si>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</si>
  <si>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</si>
  <si>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</si>
  <si>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</si>
  <si>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</si>
  <si>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</si>
  <si>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</si>
  <si>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</si>
  <si>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</si>
  <si>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</si>
  <si>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</si>
  <si>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</si>
  <si>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</si>
  <si>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</si>
  <si>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</si>
  <si>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</si>
  <si>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</si>
  <si>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</si>
  <si>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</si>
  <si>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</si>
  <si>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</si>
  <si>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</si>
  <si>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</si>
  <si>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</si>
  <si>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</si>
  <si>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</si>
  <si>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</si>
  <si>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</si>
  <si>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</si>
  <si>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</si>
  <si>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</si>
  <si>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</si>
  <si>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</si>
  <si>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</si>
  <si>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</si>
  <si>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</si>
  <si>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</si>
  <si>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</si>
  <si>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</si>
  <si>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</si>
  <si>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</si>
  <si>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</si>
  <si>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</si>
  <si>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</si>
  <si>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</si>
  <si>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</si>
  <si>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</si>
  <si>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</si>
  <si>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</si>
  <si>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</si>
  <si>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</si>
  <si>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</si>
  <si>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</si>
  <si>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</si>
  <si>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</si>
  <si>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</si>
  <si>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</si>
  <si>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</si>
  <si>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</si>
  <si>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</si>
  <si>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</si>
  <si>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</si>
  <si>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</si>
  <si>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</si>
  <si>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</si>
  <si>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</si>
  <si>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</si>
  <si>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</si>
  <si>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</si>
  <si>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</si>
  <si>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</si>
  <si>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</si>
  <si>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</si>
  <si>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</si>
  <si>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</si>
  <si>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</si>
  <si>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</si>
  <si>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</si>
  <si>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</si>
  <si>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</si>
  <si>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</si>
  <si>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</si>
  <si>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</si>
  <si>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</si>
  <si>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</si>
  <si>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</si>
  <si>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</si>
  <si>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</si>
  <si>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</si>
  <si>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</si>
  <si>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</si>
  <si>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</si>
  <si>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</si>
  <si>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</si>
  <si>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</si>
  <si>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</si>
  <si>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</si>
  <si>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</si>
  <si>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</si>
  <si>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</si>
  <si>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</si>
  <si>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</si>
  <si>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</si>
  <si>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</si>
  <si>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</si>
  <si>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</si>
  <si>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</si>
  <si>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</si>
  <si>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</si>
  <si>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</si>
  <si>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</si>
  <si>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</si>
  <si>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</si>
  <si>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</si>
  <si>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</si>
  <si>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</si>
  <si>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</si>
  <si>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</si>
  <si>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</si>
  <si>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</si>
  <si>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</si>
  <si>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</si>
  <si>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</si>
  <si>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</si>
  <si>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</si>
  <si>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</si>
  <si>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</si>
  <si>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</si>
  <si>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</si>
  <si>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</si>
  <si>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</si>
  <si>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</si>
  <si>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</si>
  <si>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</si>
  <si>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</si>
  <si>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</si>
  <si>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</si>
  <si>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</si>
  <si>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</si>
  <si>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</si>
  <si>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</si>
  <si>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</si>
  <si>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</si>
  <si>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</si>
  <si>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</si>
  <si>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</si>
  <si>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</si>
  <si>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</si>
  <si>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</si>
  <si>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</si>
  <si>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</si>
  <si>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</si>
  <si>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</si>
  <si>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</si>
  <si>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</si>
  <si>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</si>
  <si>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</si>
  <si>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</si>
  <si>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</si>
  <si>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</si>
  <si>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</si>
  <si>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</si>
  <si>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</si>
  <si>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</si>
  <si>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</si>
  <si>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</si>
  <si>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</si>
  <si>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</si>
  <si>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</si>
  <si>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</si>
  <si>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</si>
  <si>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</si>
  <si>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</si>
  <si>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</si>
  <si>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</si>
  <si>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</si>
  <si>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</si>
  <si>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</si>
  <si>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</si>
  <si>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</si>
  <si>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</si>
  <si>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</si>
  <si>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</si>
  <si>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</si>
  <si>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</si>
  <si>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</si>
  <si>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</si>
  <si>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</si>
  <si>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</si>
  <si>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</si>
  <si>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</si>
  <si>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</si>
  <si>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</si>
  <si>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</si>
  <si>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</si>
  <si>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</si>
  <si>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</si>
  <si>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</si>
  <si>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</si>
  <si>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</si>
  <si>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</si>
  <si>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</si>
  <si>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</si>
  <si>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</si>
  <si>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</si>
  <si>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</si>
  <si>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</si>
  <si>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</si>
  <si>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</si>
  <si>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</si>
  <si>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</si>
  <si>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</si>
  <si>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</si>
  <si>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</si>
  <si>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</si>
  <si>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</si>
  <si>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</si>
  <si>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</si>
  <si>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</si>
  <si>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</si>
  <si>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</si>
  <si>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</si>
  <si>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</si>
  <si>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</si>
  <si>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</si>
  <si>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</si>
  <si>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</si>
  <si>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</si>
  <si>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</si>
  <si>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</si>
  <si>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</si>
  <si>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</si>
  <si>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</si>
  <si>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</si>
  <si>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</si>
  <si>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</si>
  <si>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</si>
  <si>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</si>
  <si>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</si>
  <si>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</si>
  <si>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</si>
  <si>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</si>
  <si>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</si>
  <si>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</si>
  <si>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</si>
  <si>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</si>
  <si>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</si>
  <si>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</si>
  <si>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</si>
  <si>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</si>
  <si>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</si>
  <si>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</si>
  <si>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</si>
  <si>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</si>
  <si>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</si>
  <si>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</si>
  <si>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</si>
  <si>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</si>
  <si>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</si>
  <si>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</si>
  <si>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</si>
  <si>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</si>
  <si>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</si>
  <si>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</si>
  <si>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</si>
  <si>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</si>
  <si>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</si>
  <si>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</si>
  <si>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</si>
  <si>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</si>
  <si>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</si>
  <si>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</si>
  <si>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</si>
  <si>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</si>
  <si>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</si>
  <si>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</si>
  <si>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</si>
  <si>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</si>
  <si>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</si>
  <si>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</si>
  <si>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</si>
  <si>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</si>
  <si>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</si>
  <si>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</si>
  <si>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</si>
  <si>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</si>
  <si>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</si>
  <si>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</si>
  <si>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</si>
  <si>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</si>
  <si>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</si>
  <si>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</si>
  <si>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</si>
  <si>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</si>
  <si>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</si>
  <si>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</si>
  <si>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</si>
  <si>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</si>
  <si>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</si>
  <si>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</si>
  <si>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</si>
  <si>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</si>
  <si>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</si>
  <si>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</si>
  <si>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</si>
  <si>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</si>
  <si>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</si>
  <si>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</si>
  <si>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</si>
  <si>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</si>
  <si>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</si>
  <si>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</si>
  <si>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</si>
  <si>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</si>
  <si>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</si>
  <si>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</si>
  <si>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</si>
  <si>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</si>
  <si>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</si>
  <si>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</si>
  <si>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</si>
  <si>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</si>
  <si>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</si>
  <si>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</si>
  <si>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</si>
  <si>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</si>
  <si>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</si>
  <si>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</si>
  <si>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</si>
  <si>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</si>
  <si>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</si>
  <si>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</si>
  <si>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</si>
  <si>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</si>
  <si>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</si>
  <si>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</si>
  <si>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</si>
  <si>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</si>
  <si>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</si>
  <si>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</si>
  <si>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</si>
  <si>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</si>
  <si>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</si>
  <si>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</si>
  <si>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</si>
  <si>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</si>
  <si>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</si>
  <si>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</si>
  <si>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</si>
  <si>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</si>
  <si>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</si>
  <si>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</si>
  <si>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</si>
  <si>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</si>
  <si>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</si>
  <si>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</si>
  <si>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</si>
  <si>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</si>
  <si>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</si>
  <si>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</si>
  <si>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</si>
  <si>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</si>
  <si>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</si>
  <si>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</si>
  <si>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</si>
  <si>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</si>
  <si>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</si>
  <si>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</si>
  <si>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</si>
  <si>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</si>
  <si>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</si>
  <si>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</si>
  <si>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</si>
  <si>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</si>
  <si>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</si>
  <si>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</si>
  <si>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</si>
  <si>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</si>
  <si>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</si>
  <si>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</si>
  <si>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</si>
  <si>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</si>
  <si>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</si>
  <si>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</si>
  <si>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</si>
  <si>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</si>
  <si>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</si>
  <si>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</si>
  <si>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</si>
  <si>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</si>
  <si>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</si>
  <si>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</si>
  <si>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</si>
  <si>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</si>
  <si>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</si>
  <si>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</si>
  <si>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</si>
  <si>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</si>
  <si>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</si>
  <si>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</si>
  <si>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</si>
  <si>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</si>
  <si>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</si>
  <si>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</si>
  <si>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</si>
  <si>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</si>
  <si>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</si>
  <si>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</si>
  <si>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</si>
  <si>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</si>
  <si>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</si>
  <si>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</si>
  <si>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</si>
  <si>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</si>
  <si>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</si>
  <si>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</si>
  <si>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</si>
  <si>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</si>
  <si>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</si>
  <si>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</si>
  <si>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</si>
  <si>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</si>
  <si>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</si>
  <si>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</si>
  <si>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</si>
  <si>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</si>
  <si>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</si>
  <si>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</si>
  <si>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</si>
  <si>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</si>
  <si>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</si>
  <si>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</si>
  <si>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</si>
  <si>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</si>
  <si>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</si>
  <si>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</si>
  <si>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</si>
  <si>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</si>
  <si>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</si>
  <si>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</si>
  <si>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</si>
  <si>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</si>
  <si>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</si>
  <si>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</si>
  <si>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</si>
  <si>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</si>
  <si>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</si>
  <si>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</si>
  <si>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</si>
  <si>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</si>
  <si>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</si>
  <si>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</si>
  <si>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</si>
  <si>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</si>
  <si>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</si>
  <si>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</si>
  <si>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</si>
  <si>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</si>
  <si>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</si>
  <si>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</si>
  <si>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</si>
  <si>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</si>
  <si>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</si>
  <si>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</si>
  <si>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</si>
  <si>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</si>
  <si>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</si>
  <si>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</si>
  <si>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</si>
  <si>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</si>
  <si>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</si>
  <si>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</si>
  <si>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</si>
  <si>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</si>
  <si>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</si>
  <si>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</si>
  <si>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</si>
  <si>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</si>
  <si>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</si>
  <si>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</si>
  <si>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</si>
  <si>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</si>
  <si>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</si>
  <si>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</si>
  <si>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</si>
  <si>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</si>
  <si>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</si>
  <si>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</si>
  <si>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</si>
  <si>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</si>
  <si>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</si>
  <si>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</si>
  <si>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</si>
  <si>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</si>
  <si>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</si>
  <si>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</si>
  <si>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</si>
  <si>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</si>
  <si>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</si>
  <si>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</si>
  <si>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</si>
  <si>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</si>
  <si>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</si>
  <si>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</si>
  <si>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</si>
  <si>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</si>
  <si>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</si>
  <si>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</si>
  <si>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</si>
  <si>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</si>
  <si>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</si>
  <si>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</si>
  <si>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</si>
  <si>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</si>
  <si>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</si>
  <si>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</si>
  <si>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</si>
  <si>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</si>
  <si>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</si>
  <si>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</si>
  <si>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</si>
  <si>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</si>
  <si>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</si>
  <si>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</si>
  <si>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</si>
  <si>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</si>
  <si>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</si>
  <si>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</si>
  <si>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</si>
  <si>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</si>
  <si>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</si>
  <si>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</si>
  <si>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</si>
  <si>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</si>
  <si>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</si>
  <si>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</si>
  <si>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</si>
  <si>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</si>
  <si>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</si>
  <si>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</si>
  <si>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</si>
  <si>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</si>
  <si>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</si>
  <si>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</si>
  <si>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</si>
  <si>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</si>
  <si>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</si>
  <si>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</si>
  <si>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</si>
  <si>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</si>
  <si>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</si>
  <si>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</si>
  <si>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</si>
  <si>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</si>
  <si>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</si>
  <si>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</si>
  <si>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</si>
  <si>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</si>
  <si>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</si>
  <si>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</si>
  <si>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</si>
  <si>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</si>
  <si>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</si>
  <si>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</si>
  <si>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</si>
  <si>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</si>
  <si>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</si>
  <si>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</si>
  <si>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</si>
  <si>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</si>
  <si>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</si>
  <si>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</si>
  <si>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</si>
  <si>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</si>
  <si>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</si>
  <si>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</si>
  <si>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</si>
  <si>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</si>
  <si>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</si>
  <si>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</si>
  <si>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</si>
  <si>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</si>
  <si>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</si>
  <si>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</si>
  <si>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</si>
  <si>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</si>
  <si>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</si>
  <si>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</si>
  <si>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</si>
  <si>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</si>
  <si>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</si>
  <si>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</si>
  <si>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</si>
  <si>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</si>
  <si>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</si>
  <si>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</si>
  <si>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</si>
  <si>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</si>
  <si>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</si>
  <si>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</si>
  <si>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</si>
  <si>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</si>
  <si>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</si>
  <si>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</si>
  <si>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</si>
  <si>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</si>
  <si>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</si>
  <si>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</si>
  <si>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</si>
  <si>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</si>
  <si>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</si>
  <si>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</si>
  <si>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</si>
  <si>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</si>
  <si>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</si>
  <si>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</si>
  <si>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</si>
  <si>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</si>
  <si>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</si>
  <si>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</si>
  <si>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</si>
  <si>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</si>
  <si>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</si>
  <si>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</si>
  <si>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</si>
  <si>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</si>
  <si>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</si>
  <si>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</si>
  <si>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</si>
  <si>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</si>
  <si>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</si>
  <si>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</si>
  <si>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</si>
  <si>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</si>
  <si>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</si>
  <si>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</si>
  <si>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</si>
  <si>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</si>
  <si>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</si>
  <si>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</si>
  <si>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</si>
  <si>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</si>
  <si>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</si>
  <si>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</si>
  <si>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</si>
  <si>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</si>
  <si>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</si>
  <si>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</si>
  <si>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</si>
  <si>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</si>
  <si>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</si>
  <si>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</si>
  <si>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</si>
  <si>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</si>
  <si>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</si>
  <si>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</si>
  <si>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</si>
  <si>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</si>
  <si>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</si>
  <si>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</si>
  <si>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</si>
  <si>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</si>
  <si>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</si>
  <si>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</si>
  <si>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</si>
  <si>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</si>
  <si>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</si>
  <si>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</si>
  <si>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</si>
  <si>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</si>
  <si>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</si>
  <si>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</si>
  <si>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</si>
  <si>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</si>
  <si>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</si>
  <si>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</si>
  <si>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</si>
  <si>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</si>
  <si>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</si>
  <si>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</si>
  <si>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</si>
  <si>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</si>
  <si>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</si>
  <si>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</si>
  <si>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</si>
  <si>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</si>
  <si>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</si>
  <si>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</si>
  <si>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</si>
  <si>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</si>
  <si>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</si>
  <si>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</si>
  <si>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</si>
  <si>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</si>
  <si>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</si>
  <si>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</si>
  <si>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</si>
  <si>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</si>
  <si>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</si>
  <si>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</si>
  <si>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</si>
  <si>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</si>
  <si>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</si>
  <si>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</si>
  <si>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</si>
  <si>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</si>
  <si>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</si>
  <si>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</si>
  <si>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</si>
  <si>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</si>
  <si>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</si>
  <si>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</si>
  <si>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</si>
  <si>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</si>
  <si>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</si>
  <si>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</si>
  <si>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</si>
  <si>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</si>
  <si>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</si>
  <si>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</si>
  <si>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</si>
  <si>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</si>
  <si>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</si>
  <si>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</si>
  <si>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</si>
  <si>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</si>
  <si>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</si>
  <si>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</si>
  <si>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</si>
  <si>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</si>
  <si>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</si>
  <si>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</si>
  <si>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</si>
  <si>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</si>
  <si>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</si>
  <si>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</si>
  <si>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</si>
  <si>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</si>
  <si>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</si>
  <si>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</si>
  <si>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</si>
  <si>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</si>
  <si>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</si>
  <si>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</si>
  <si>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</si>
  <si>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</si>
  <si>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</si>
  <si>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</si>
  <si>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</si>
  <si>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</si>
  <si>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</si>
  <si>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</si>
  <si>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</si>
  <si>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</si>
  <si>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</si>
  <si>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</si>
  <si>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</si>
  <si>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</si>
  <si>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</si>
  <si>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</si>
  <si>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</si>
  <si>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</si>
  <si>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</si>
  <si>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</si>
  <si>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</si>
  <si>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</si>
  <si>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</si>
  <si>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</si>
  <si>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</si>
  <si>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</si>
  <si>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</si>
  <si>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</si>
  <si>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</si>
  <si>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</si>
  <si>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</si>
  <si>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</si>
  <si>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</si>
  <si>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</si>
  <si>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</si>
  <si>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</si>
  <si>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</si>
  <si>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</si>
  <si>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</si>
  <si>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</si>
  <si>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</si>
  <si>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</si>
  <si>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</si>
  <si>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</si>
  <si>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</si>
  <si>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</si>
  <si>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</si>
  <si>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</si>
  <si>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</si>
  <si>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</si>
  <si>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</si>
  <si>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</si>
  <si>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</si>
  <si>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</si>
  <si>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</si>
  <si>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</si>
  <si>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</si>
  <si>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</si>
  <si>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</si>
  <si>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</si>
  <si>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</si>
  <si>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</si>
  <si>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</si>
  <si>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</si>
  <si>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</si>
  <si>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</si>
  <si>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</si>
  <si>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</si>
  <si>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</si>
  <si>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</si>
  <si>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</si>
  <si>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</si>
  <si>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</si>
  <si>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</si>
  <si>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</si>
  <si>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</si>
  <si>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</si>
  <si>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</si>
  <si>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</si>
  <si>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</si>
  <si>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</si>
  <si>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</si>
  <si>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</si>
  <si>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</si>
  <si>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</si>
  <si>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</si>
  <si>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</si>
  <si>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</si>
  <si>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</si>
  <si>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</si>
  <si>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</si>
  <si>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</si>
  <si>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</si>
  <si>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</si>
  <si>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</si>
  <si>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</si>
  <si>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</si>
  <si>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</si>
  <si>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</si>
  <si>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</si>
  <si>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</si>
  <si>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</si>
  <si>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</si>
  <si>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</si>
  <si>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</si>
  <si>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</si>
  <si>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</si>
  <si>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</si>
  <si>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</si>
  <si>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</si>
  <si>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</si>
  <si>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</si>
  <si>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</si>
  <si>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</si>
  <si>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</si>
  <si>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</si>
  <si>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</si>
  <si>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</si>
  <si>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</si>
  <si>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</si>
  <si>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</si>
  <si>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</si>
  <si>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</si>
  <si>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</si>
  <si>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</si>
  <si>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</si>
  <si>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</si>
  <si>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</si>
  <si>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</si>
  <si>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</si>
  <si>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</si>
  <si>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</si>
  <si>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</si>
  <si>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</si>
  <si>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</si>
  <si>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</si>
  <si>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</si>
  <si>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</si>
  <si>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</si>
  <si>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</si>
  <si>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</si>
  <si>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</si>
  <si>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</si>
  <si>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</si>
  <si>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</si>
  <si>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</si>
  <si>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</si>
  <si>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</si>
  <si>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</si>
  <si>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</si>
  <si>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</si>
  <si>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</si>
  <si>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</si>
  <si>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</si>
  <si>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</si>
  <si>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</si>
  <si>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</si>
  <si>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</si>
  <si>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</si>
  <si>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</si>
  <si>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</si>
  <si>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</si>
  <si>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</si>
  <si>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</si>
  <si>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</si>
  <si>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</si>
  <si>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</si>
  <si>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</si>
  <si>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</si>
  <si>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</si>
  <si>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</si>
  <si>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</si>
  <si>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</si>
  <si>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</si>
  <si>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</si>
  <si>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</si>
  <si>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</si>
  <si>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</si>
  <si>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</si>
  <si>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</si>
  <si>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</si>
  <si>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</si>
  <si>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</si>
  <si>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</si>
  <si>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</si>
  <si>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</si>
  <si>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</si>
  <si>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</si>
  <si>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</si>
  <si>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</si>
  <si>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</si>
  <si>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</si>
  <si>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</si>
  <si>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</si>
  <si>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</si>
  <si>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</si>
  <si>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</si>
  <si>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</si>
  <si>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</si>
  <si>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</si>
  <si>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</si>
  <si>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</si>
  <si>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</si>
  <si>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</si>
  <si>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</si>
  <si>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</si>
  <si>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</si>
  <si>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</si>
  <si>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</si>
  <si>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</si>
  <si>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</si>
  <si>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</si>
  <si>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</si>
  <si>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</si>
  <si>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</si>
  <si>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</si>
  <si>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</si>
  <si>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</si>
  <si>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</si>
  <si>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</si>
  <si>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</si>
  <si>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</si>
  <si>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</si>
  <si>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</si>
  <si>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</si>
  <si>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</si>
  <si>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</si>
  <si>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</si>
  <si>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</si>
  <si>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</si>
  <si>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</si>
  <si>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</si>
  <si>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</si>
  <si>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</si>
  <si>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</si>
  <si>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</si>
  <si>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</si>
  <si>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</si>
  <si>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</si>
  <si>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</si>
  <si>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</si>
  <si>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</si>
  <si>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</si>
  <si>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</si>
  <si>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</si>
  <si>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</si>
  <si>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</si>
  <si>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</si>
  <si>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</si>
  <si>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</si>
  <si>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</si>
  <si>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</si>
  <si>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</si>
  <si>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</si>
  <si>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</si>
  <si>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</si>
  <si>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</si>
  <si>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</si>
  <si>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</si>
  <si>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</si>
  <si>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</si>
  <si>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</si>
  <si>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</si>
  <si>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</si>
  <si>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</si>
  <si>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</si>
  <si>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</si>
  <si>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</si>
  <si>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</si>
  <si>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</si>
  <si>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</si>
  <si>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</si>
  <si>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</si>
  <si>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</si>
  <si>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</si>
  <si>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</si>
  <si>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</si>
  <si>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</si>
  <si>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</si>
  <si>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</si>
  <si>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</si>
  <si>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</si>
  <si>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</si>
  <si>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</si>
  <si>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</si>
  <si>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</si>
  <si>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</si>
  <si>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</si>
  <si>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</si>
  <si>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</si>
  <si>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</si>
  <si>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</si>
  <si>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</si>
  <si>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</si>
  <si>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</si>
  <si>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</si>
  <si>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</si>
  <si>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</si>
  <si>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</si>
  <si>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</si>
  <si>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</si>
  <si>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</si>
  <si>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</si>
  <si>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</si>
  <si>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</si>
  <si>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</si>
  <si>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</si>
  <si>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</si>
  <si>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</si>
  <si>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</si>
  <si>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</si>
  <si>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</si>
  <si>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</si>
  <si>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</si>
  <si>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</si>
  <si>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</si>
  <si>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</si>
  <si>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</si>
  <si>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</si>
  <si>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</si>
  <si>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</si>
  <si>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</si>
  <si>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</si>
  <si>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</si>
  <si>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</si>
  <si>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</si>
  <si>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</si>
  <si>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</si>
  <si>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</si>
  <si>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</si>
  <si>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</si>
  <si>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</si>
  <si>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</si>
  <si>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</si>
  <si>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</si>
  <si>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</si>
  <si>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</si>
  <si>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</si>
  <si>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</si>
  <si>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</si>
  <si>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</si>
  <si>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</si>
  <si>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</si>
  <si>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</si>
  <si>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</si>
  <si>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</si>
  <si>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</si>
  <si>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</si>
  <si>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</si>
  <si>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</si>
  <si>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</si>
  <si>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</si>
  <si>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</si>
  <si>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</si>
  <si>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</si>
  <si>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</si>
  <si>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</si>
  <si>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</si>
  <si>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</si>
  <si>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</si>
  <si>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</si>
  <si>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</si>
  <si>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</si>
  <si>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</si>
  <si>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</si>
  <si>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</si>
  <si>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</si>
  <si>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</si>
  <si>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</si>
  <si>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</si>
  <si>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</si>
  <si>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</si>
  <si>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</si>
  <si>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</si>
  <si>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</si>
  <si>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</si>
  <si>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</si>
  <si>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</si>
  <si>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</si>
  <si>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</si>
  <si>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</si>
  <si>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</si>
  <si>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</si>
  <si>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</si>
  <si>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</si>
  <si>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</si>
  <si>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</si>
  <si>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</si>
  <si>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</si>
  <si>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</si>
  <si>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</si>
  <si>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</si>
  <si>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</si>
  <si>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</si>
  <si>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</si>
  <si>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</si>
  <si>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</si>
  <si>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</si>
  <si>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</si>
  <si>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</si>
  <si>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</si>
  <si>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</si>
  <si>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</si>
  <si>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</si>
  <si>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</si>
  <si>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</si>
  <si>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</si>
  <si>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</si>
  <si>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</si>
  <si>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</si>
  <si>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</si>
  <si>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</si>
  <si>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</si>
  <si>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</si>
  <si>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</si>
  <si>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</si>
  <si>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</si>
  <si>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</si>
  <si>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</si>
  <si>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</si>
  <si>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</si>
  <si>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</si>
  <si>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</si>
  <si>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</si>
  <si>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</si>
  <si>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</si>
  <si>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</si>
  <si>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</si>
  <si>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</si>
  <si>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</si>
  <si>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</si>
  <si>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</si>
  <si>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</si>
  <si>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</si>
  <si>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</si>
  <si>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</si>
  <si>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</si>
  <si>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</si>
  <si>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</si>
  <si>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</si>
  <si>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</si>
  <si>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</si>
  <si>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</si>
  <si>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</si>
  <si>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</si>
  <si>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</si>
  <si>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</si>
  <si>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</si>
  <si>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</si>
  <si>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</si>
  <si>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</si>
  <si>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</si>
  <si>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</si>
  <si>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</si>
  <si>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</si>
  <si>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</si>
  <si>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</si>
  <si>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</si>
  <si>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</si>
  <si>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</si>
  <si>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</si>
  <si>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</si>
  <si>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</si>
  <si>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</si>
  <si>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</si>
  <si>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</si>
  <si>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</si>
  <si>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</si>
  <si>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</si>
  <si>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</si>
  <si>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</si>
  <si>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</si>
  <si>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</si>
  <si>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</si>
  <si>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</si>
  <si>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</si>
  <si>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</si>
  <si>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</si>
  <si>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</si>
  <si>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</si>
  <si>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</si>
  <si>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</si>
  <si>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</si>
  <si>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</si>
  <si>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</si>
  <si>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</si>
  <si>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</si>
  <si>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</si>
  <si>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</si>
  <si>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</si>
  <si>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</si>
  <si>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</si>
  <si>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</si>
  <si>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</si>
  <si>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</si>
  <si>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</si>
  <si>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</si>
  <si>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</si>
  <si>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</si>
  <si>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</si>
  <si>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</si>
  <si>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</si>
  <si>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</si>
  <si>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</si>
  <si>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</si>
  <si>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</si>
  <si>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</si>
  <si>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</si>
  <si>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</si>
  <si>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</si>
  <si>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</si>
  <si>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</si>
  <si>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</si>
  <si>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</si>
  <si>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</si>
  <si>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</si>
  <si>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</si>
  <si>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</si>
  <si>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</si>
  <si>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</si>
  <si>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</si>
  <si>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</si>
  <si>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</si>
  <si>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</si>
  <si>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</si>
  <si>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</si>
  <si>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</si>
  <si>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</si>
  <si>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</si>
  <si>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</si>
  <si>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</si>
  <si>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</si>
  <si>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</si>
  <si>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</si>
  <si>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</si>
  <si>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</si>
  <si>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</si>
  <si>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</si>
  <si>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</si>
  <si>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</si>
  <si>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</si>
  <si>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</si>
  <si>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</si>
  <si>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</si>
  <si>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</si>
  <si>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</si>
  <si>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</si>
  <si>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</si>
  <si>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</si>
  <si>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</si>
  <si>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</si>
  <si>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</si>
  <si>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</si>
  <si>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</si>
  <si>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</si>
  <si>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</si>
  <si>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</si>
  <si>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</si>
  <si>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</si>
  <si>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</si>
  <si>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</si>
  <si>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</si>
  <si>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</si>
  <si>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</si>
  <si>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</si>
  <si>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</si>
  <si>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</si>
  <si>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</si>
  <si>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</si>
  <si>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</si>
  <si>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</si>
  <si>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</si>
  <si>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</si>
  <si>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</si>
  <si>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</si>
  <si>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</si>
  <si>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</si>
  <si>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</si>
  <si>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</si>
  <si>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</si>
  <si>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</si>
  <si>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</si>
  <si>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</si>
  <si>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</si>
  <si>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</si>
  <si>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</si>
  <si>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</si>
  <si>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</si>
  <si>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</si>
  <si>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</si>
  <si>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</si>
  <si>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</si>
  <si>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</si>
  <si>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</si>
  <si>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</si>
  <si>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</si>
  <si>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</si>
  <si>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</si>
  <si>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</si>
  <si>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</si>
  <si>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</si>
  <si>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</si>
  <si>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</si>
  <si>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</si>
  <si>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</si>
  <si>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</si>
  <si>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</si>
  <si>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</si>
  <si>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</si>
  <si>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</si>
  <si>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</si>
  <si>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</si>
  <si>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</si>
  <si>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</si>
  <si>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</si>
  <si>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</si>
  <si>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</si>
  <si>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</si>
  <si>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</si>
  <si>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</si>
  <si>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</si>
  <si>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</si>
  <si>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</si>
  <si>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</si>
  <si>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</si>
  <si>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</si>
  <si>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</si>
  <si>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</si>
  <si>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</si>
  <si>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</si>
  <si>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</si>
  <si>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</si>
  <si>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</si>
  <si>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</si>
  <si>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</si>
  <si>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</si>
  <si>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</si>
  <si>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</si>
  <si>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</si>
  <si>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</si>
  <si>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</si>
  <si>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</si>
  <si>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</si>
  <si>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</si>
  <si>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</si>
  <si>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</si>
  <si>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</si>
  <si>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</si>
  <si>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</si>
  <si>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</si>
  <si>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</si>
  <si>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</si>
  <si>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</si>
  <si>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</si>
  <si>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</si>
  <si>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</si>
  <si>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</si>
  <si>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</si>
  <si>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</si>
  <si>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</si>
  <si>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</si>
  <si>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</si>
  <si>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</si>
  <si>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</si>
  <si>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</si>
  <si>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</si>
  <si>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</si>
  <si>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</si>
  <si>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</si>
  <si>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</si>
  <si>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</si>
  <si>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</si>
  <si>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</si>
  <si>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</si>
  <si>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</si>
  <si>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</si>
  <si>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</si>
  <si>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</si>
  <si>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</si>
  <si>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</si>
  <si>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</si>
  <si>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</si>
  <si>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</si>
  <si>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</si>
  <si>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</si>
  <si>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</si>
  <si>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</si>
  <si>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</si>
  <si>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</si>
  <si>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</si>
  <si>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</si>
  <si>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</si>
  <si>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</si>
  <si>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</si>
  <si>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</si>
  <si>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</si>
  <si>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</si>
  <si>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</si>
  <si>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</si>
  <si>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</si>
  <si>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</si>
  <si>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</si>
  <si>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</si>
  <si>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</si>
  <si>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</si>
  <si>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</si>
  <si>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</si>
  <si>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</si>
  <si>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</si>
  <si>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</si>
  <si>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</si>
  <si>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</si>
  <si>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</si>
  <si>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</si>
  <si>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</si>
  <si>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</si>
  <si>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</si>
  <si>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</si>
  <si>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</si>
  <si>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</si>
  <si>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</si>
  <si>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</si>
  <si>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</si>
  <si>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</si>
  <si>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</si>
  <si>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</si>
  <si>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</si>
  <si>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</si>
  <si>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</si>
  <si>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</si>
  <si>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</si>
  <si>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</si>
  <si>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</si>
  <si>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</si>
  <si>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</si>
  <si>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</si>
  <si>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</si>
  <si>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</si>
  <si>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</si>
  <si>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</si>
  <si>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</si>
  <si>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</si>
  <si>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</si>
  <si>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</si>
  <si>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</si>
  <si>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</si>
  <si>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</si>
  <si>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</si>
  <si>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</si>
  <si>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</si>
  <si>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</si>
  <si>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</si>
  <si>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</si>
  <si>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</si>
  <si>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</si>
  <si>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</si>
  <si>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</si>
  <si>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</si>
  <si>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</si>
  <si>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</si>
  <si>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</si>
  <si>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</si>
  <si>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</si>
  <si>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</si>
  <si>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</si>
  <si>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</si>
  <si>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</si>
  <si>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</si>
  <si>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</si>
  <si>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</si>
  <si>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</si>
  <si>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</si>
  <si>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</si>
  <si>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</si>
  <si>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</si>
  <si>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</si>
  <si>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</si>
  <si>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</si>
  <si>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</si>
  <si>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</si>
  <si>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</si>
  <si>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</si>
  <si>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</si>
  <si>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</si>
  <si>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</si>
  <si>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</si>
  <si>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</si>
  <si>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</si>
  <si>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</si>
  <si>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</si>
  <si>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</si>
  <si>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</si>
  <si>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</si>
  <si>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</si>
  <si>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</si>
  <si>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</si>
  <si>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</si>
  <si>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</si>
  <si>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</si>
  <si>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</si>
  <si>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</si>
  <si>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</si>
  <si>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</si>
  <si>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</si>
  <si>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</si>
  <si>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</si>
  <si>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</si>
  <si>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</si>
  <si>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</si>
  <si>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</si>
  <si>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</si>
  <si>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</si>
  <si>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</si>
  <si>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</si>
  <si>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</si>
  <si>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</si>
  <si>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</si>
  <si>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</si>
  <si>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</si>
  <si>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</si>
  <si>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</si>
  <si>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</si>
  <si>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</si>
  <si>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</si>
  <si>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</si>
  <si>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</si>
  <si>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</si>
  <si>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</si>
  <si>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</si>
  <si>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</si>
  <si>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</si>
  <si>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</si>
  <si>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</si>
  <si>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</si>
  <si>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</si>
  <si>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</si>
  <si>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</si>
  <si>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</si>
  <si>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</si>
  <si>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</si>
  <si>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</si>
  <si>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</si>
  <si>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</si>
  <si>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</si>
  <si>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</si>
  <si>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</si>
  <si>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</si>
  <si>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</si>
  <si>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</si>
  <si>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</si>
  <si>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</si>
  <si>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</si>
  <si>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</si>
  <si>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</si>
  <si>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</si>
  <si>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</si>
  <si>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</si>
  <si>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</si>
  <si>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</si>
  <si>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</si>
  <si>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</si>
  <si>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</si>
  <si>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</si>
  <si>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</si>
  <si>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</si>
  <si>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</si>
  <si>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</si>
  <si>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</si>
  <si>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</si>
  <si>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</si>
  <si>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</si>
  <si>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</si>
  <si>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</si>
  <si>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</si>
  <si>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</si>
  <si>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</si>
  <si>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</si>
  <si>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</si>
  <si>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</si>
  <si>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</si>
  <si>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</si>
  <si>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</si>
  <si>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</si>
  <si>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</si>
  <si>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</si>
  <si>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</si>
  <si>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</si>
  <si>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</si>
  <si>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</si>
  <si>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</si>
  <si>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</si>
  <si>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</si>
  <si>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</si>
  <si>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</si>
  <si>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</si>
  <si>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</si>
  <si>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</si>
  <si>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</si>
  <si>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</si>
  <si>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</si>
  <si>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</si>
  <si>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</si>
  <si>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</si>
  <si>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</si>
  <si>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</si>
  <si>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</si>
  <si>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</si>
  <si>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</si>
  <si>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</si>
  <si>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</si>
  <si>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</si>
  <si>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</si>
  <si>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</si>
  <si>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</si>
  <si>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</si>
  <si>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</si>
  <si>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</si>
  <si>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</si>
  <si>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</si>
  <si>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</si>
  <si>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</si>
  <si>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</si>
  <si>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</si>
  <si>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</si>
  <si>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</si>
  <si>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</si>
  <si>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</si>
  <si>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</si>
  <si>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</si>
  <si>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</si>
  <si>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</si>
  <si>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</si>
  <si>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</si>
  <si>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</si>
  <si>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</si>
  <si>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</si>
  <si>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</si>
  <si>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</si>
  <si>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</si>
  <si>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</si>
  <si>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</si>
  <si>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</si>
  <si>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</si>
  <si>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</si>
  <si>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</si>
  <si>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</si>
  <si>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</si>
  <si>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</si>
  <si>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</si>
  <si>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</si>
  <si>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</si>
  <si>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</si>
  <si>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</si>
  <si>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</si>
  <si>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</si>
  <si>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</si>
  <si>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</si>
  <si>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</si>
  <si>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</si>
  <si>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</si>
  <si>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</si>
  <si>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</si>
  <si>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</si>
  <si>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</si>
  <si>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</si>
  <si>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</si>
  <si>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</si>
  <si>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</si>
  <si>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</si>
  <si>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</si>
  <si>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</si>
  <si>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</si>
  <si>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</si>
  <si>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</si>
  <si>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</si>
  <si>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</si>
  <si>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</si>
  <si>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</si>
  <si>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</si>
  <si>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</si>
  <si>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</si>
  <si>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</si>
  <si>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</si>
  <si>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</si>
  <si>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</si>
  <si>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</si>
  <si>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</si>
  <si>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</si>
  <si>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</si>
  <si>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</si>
  <si>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</si>
  <si>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</si>
  <si>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</si>
  <si>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</si>
  <si>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</si>
  <si>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</si>
  <si>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</si>
  <si>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</si>
  <si>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</si>
  <si>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</si>
  <si>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</si>
  <si>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</si>
  <si>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</si>
  <si>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</si>
  <si>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</si>
  <si>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</si>
  <si>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</si>
  <si>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</si>
  <si>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</si>
  <si>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</si>
  <si>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</si>
  <si>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</si>
  <si>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</si>
  <si>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</si>
  <si>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</si>
  <si>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</si>
  <si>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</si>
  <si>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</si>
  <si>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</si>
  <si>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</si>
  <si>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</si>
  <si>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</si>
  <si>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</si>
  <si>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</si>
  <si>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</si>
  <si>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</si>
  <si>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</si>
  <si>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</si>
  <si>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</si>
  <si>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</si>
  <si>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</si>
  <si>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</si>
  <si>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</si>
  <si>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</si>
  <si>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</si>
  <si>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</si>
  <si>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</si>
  <si>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</si>
  <si>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</si>
  <si>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</si>
  <si>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</si>
  <si>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</si>
  <si>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</si>
  <si>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</si>
  <si>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</si>
  <si>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</si>
  <si>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</si>
  <si>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</si>
  <si>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</si>
  <si>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</si>
  <si>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</si>
  <si>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</si>
  <si>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</si>
  <si>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</si>
  <si>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</si>
  <si>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</si>
  <si>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</si>
  <si>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</si>
  <si>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</si>
  <si>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</si>
  <si>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</si>
  <si>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</si>
  <si>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</si>
  <si>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</si>
  <si>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</si>
  <si>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</si>
  <si>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</si>
  <si>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</si>
  <si>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</si>
  <si>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</si>
  <si>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</si>
  <si>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</si>
  <si>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</si>
  <si>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</si>
  <si>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</si>
  <si>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</si>
  <si>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</si>
  <si>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</si>
  <si>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</si>
  <si>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</si>
  <si>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</si>
  <si>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</si>
  <si>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</si>
  <si>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</si>
  <si>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</si>
  <si>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</si>
  <si>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</si>
  <si>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</si>
  <si>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</si>
  <si>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</si>
  <si>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</si>
  <si>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</si>
  <si>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</si>
  <si>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</si>
  <si>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</si>
  <si>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</si>
  <si>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</si>
  <si>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</si>
  <si>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</si>
  <si>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</si>
  <si>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</si>
  <si>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</si>
  <si>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</si>
  <si>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</si>
  <si>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</si>
  <si>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</si>
  <si>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</si>
  <si>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</si>
  <si>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</si>
  <si>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</si>
  <si>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</si>
  <si>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</si>
  <si>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</si>
  <si>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</si>
  <si>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</si>
  <si>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</si>
  <si>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</si>
  <si>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</si>
  <si>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</si>
  <si>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</si>
  <si>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</si>
  <si>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</si>
  <si>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</si>
  <si>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</si>
  <si>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</si>
  <si>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</si>
  <si>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</si>
  <si>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</si>
  <si>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</si>
  <si>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</si>
  <si>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</si>
  <si>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</si>
  <si>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</si>
  <si>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</si>
  <si>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</si>
  <si>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</si>
  <si>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</si>
  <si>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</si>
  <si>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</si>
  <si>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</si>
  <si>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</si>
  <si>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</si>
  <si>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</si>
  <si>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</si>
  <si>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</si>
  <si>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</si>
  <si>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</si>
  <si>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</si>
  <si>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</si>
  <si>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</si>
  <si>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</si>
  <si>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</si>
  <si>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</si>
  <si>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</si>
  <si>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</si>
  <si>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</si>
  <si>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</si>
  <si>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</si>
  <si>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</si>
  <si>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</si>
  <si>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</si>
  <si>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</si>
  <si>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</si>
  <si>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</si>
  <si>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</si>
  <si>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</si>
  <si>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</si>
  <si>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</si>
  <si>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</si>
  <si>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</si>
  <si>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</si>
  <si>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</si>
  <si>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</si>
  <si>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</si>
  <si>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</si>
  <si>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</si>
  <si>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</si>
  <si>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</si>
  <si>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</si>
  <si>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</si>
  <si>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</si>
  <si>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</si>
  <si>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</si>
  <si>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</si>
  <si>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</si>
  <si>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</si>
  <si>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</si>
  <si>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</si>
  <si>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</si>
  <si>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</si>
  <si>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</si>
  <si>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</si>
  <si>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</si>
  <si>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</si>
  <si>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</si>
  <si>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</si>
  <si>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</si>
  <si>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</si>
  <si>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</si>
  <si>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</si>
  <si>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</si>
  <si>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</si>
  <si>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</si>
  <si>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</si>
  <si>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</si>
  <si>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</si>
  <si>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</si>
  <si>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</si>
  <si>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</si>
  <si>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</si>
  <si>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</si>
  <si>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</si>
  <si>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</si>
  <si>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</si>
  <si>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</si>
  <si>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</si>
  <si>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</si>
  <si>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</si>
  <si>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</si>
  <si>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</si>
  <si>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</si>
  <si>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</si>
  <si>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</si>
  <si>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</si>
  <si>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</si>
  <si>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</si>
  <si>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</si>
  <si>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</si>
  <si>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</si>
  <si>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</si>
  <si>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</si>
  <si>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</si>
  <si>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</si>
  <si>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</si>
  <si>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</si>
  <si>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</si>
  <si>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</si>
  <si>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</si>
  <si>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</si>
  <si>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</si>
  <si>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</si>
  <si>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</si>
  <si>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</si>
  <si>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</si>
  <si>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</si>
  <si>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</si>
  <si>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</si>
  <si>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</si>
  <si>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</si>
  <si>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</si>
  <si>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</si>
  <si>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</si>
  <si>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</si>
  <si>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</si>
  <si>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</si>
  <si>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</si>
  <si>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</si>
  <si>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</si>
  <si>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</si>
  <si>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</si>
  <si>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</si>
  <si>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</si>
  <si>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</si>
  <si>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</si>
  <si>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</si>
  <si>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</si>
  <si>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</si>
  <si>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</si>
  <si>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</si>
  <si>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</si>
  <si>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</si>
  <si>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</si>
  <si>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</si>
  <si>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</si>
  <si>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</si>
  <si>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</si>
  <si>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</si>
  <si>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</si>
  <si>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</si>
  <si>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</si>
  <si>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</si>
  <si>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</si>
  <si>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</si>
  <si>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</si>
  <si>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</si>
  <si>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</si>
  <si>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</si>
  <si>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</si>
  <si>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</si>
  <si>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</si>
  <si>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</si>
  <si>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</si>
  <si>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</si>
  <si>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</si>
  <si>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</si>
  <si>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</si>
  <si>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</si>
  <si>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</si>
  <si>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</si>
  <si>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</si>
  <si>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</si>
  <si>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</si>
  <si>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</si>
  <si>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</si>
  <si>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</si>
  <si>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</si>
  <si>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</si>
  <si>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</si>
  <si>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</si>
  <si>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</si>
  <si>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</si>
  <si>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</si>
  <si>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</si>
  <si>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</si>
  <si>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</si>
  <si>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</si>
  <si>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</si>
  <si>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</si>
  <si>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</si>
  <si>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</si>
  <si>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</si>
  <si>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</si>
  <si>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</si>
  <si>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</si>
  <si>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</si>
  <si>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</si>
  <si>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</si>
  <si>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</si>
  <si>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</si>
  <si>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</si>
  <si>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</si>
  <si>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</si>
  <si>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</si>
  <si>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</si>
  <si>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</si>
  <si>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</si>
  <si>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</si>
  <si>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</si>
  <si>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</si>
  <si>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</si>
  <si>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</si>
  <si>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</si>
  <si>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</si>
  <si>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</si>
  <si>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</si>
  <si>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</si>
  <si>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</si>
  <si>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</si>
  <si>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</si>
  <si>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</si>
  <si>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</si>
  <si>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</si>
  <si>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</si>
  <si>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</si>
  <si>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</si>
  <si>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</si>
  <si>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</si>
  <si>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</si>
  <si>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</si>
  <si>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</si>
  <si>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</si>
  <si>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</si>
  <si>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</si>
  <si>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</si>
  <si>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</si>
  <si>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</si>
  <si>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</si>
  <si>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</si>
  <si>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</si>
  <si>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</si>
  <si>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</si>
  <si>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</si>
  <si>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</si>
  <si>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</si>
  <si>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</si>
  <si>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</si>
  <si>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</si>
  <si>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</si>
  <si>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</si>
  <si>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</si>
  <si>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</si>
  <si>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</si>
  <si>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</si>
  <si>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</si>
  <si>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</si>
  <si>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</si>
  <si>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</si>
  <si>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</si>
  <si>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</si>
  <si>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</si>
  <si>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</si>
  <si>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</si>
  <si>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</si>
  <si>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</si>
  <si>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</si>
  <si>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</si>
  <si>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</si>
  <si>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</si>
  <si>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</si>
  <si>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</si>
  <si>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</si>
  <si>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</si>
  <si>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</si>
  <si>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</si>
  <si>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</si>
  <si>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</si>
  <si>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</si>
  <si>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</si>
  <si>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</si>
  <si>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</si>
  <si>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</si>
  <si>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</si>
  <si>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</si>
  <si>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</si>
  <si>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</si>
  <si>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</si>
  <si>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</si>
  <si>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</si>
  <si>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</si>
  <si>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</si>
  <si>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</si>
  <si>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</si>
  <si>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</si>
  <si>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</si>
  <si>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</si>
  <si>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</si>
  <si>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</si>
  <si>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</si>
  <si>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</si>
  <si>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</si>
  <si>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</si>
  <si>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</si>
  <si>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</si>
  <si>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</si>
  <si>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</si>
  <si>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</si>
  <si>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</si>
  <si>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</si>
  <si>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</si>
  <si>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</si>
  <si>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</si>
  <si>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</si>
  <si>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</si>
  <si>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</si>
  <si>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</si>
  <si>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</si>
  <si>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</si>
  <si>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</si>
  <si>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</si>
  <si>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</si>
  <si>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</si>
  <si>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</si>
  <si>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</si>
  <si>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</si>
  <si>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</si>
  <si>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</si>
  <si>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</si>
  <si>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</si>
  <si>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</si>
  <si>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</si>
  <si>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</si>
  <si>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</si>
  <si>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</si>
  <si>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</si>
  <si>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</si>
  <si>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</si>
  <si>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</si>
  <si>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</si>
  <si>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</si>
  <si>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</si>
  <si>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</si>
  <si>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</si>
  <si>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</si>
  <si>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</si>
  <si>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</si>
  <si>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</si>
  <si>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</si>
  <si>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</si>
  <si>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</si>
  <si>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</si>
  <si>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</si>
  <si>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</si>
  <si>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</si>
  <si>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</si>
  <si>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</si>
  <si>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</si>
  <si>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</si>
  <si>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</si>
  <si>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</si>
  <si>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</si>
  <si>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</si>
  <si>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</si>
  <si>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</si>
  <si>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</si>
  <si>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</si>
  <si>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</si>
  <si>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</si>
  <si>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</si>
  <si>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</si>
  <si>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</si>
  <si>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</si>
  <si>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</si>
  <si>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</si>
  <si>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</si>
  <si>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</si>
  <si>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</si>
  <si>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</si>
  <si>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</si>
  <si>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</si>
  <si>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</si>
  <si>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</si>
  <si>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</si>
  <si>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</si>
  <si>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</si>
  <si>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</si>
  <si>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</si>
  <si>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</si>
  <si>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</si>
  <si>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</si>
  <si>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</si>
  <si>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</si>
  <si>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</si>
  <si>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</si>
  <si>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</si>
  <si>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</si>
  <si>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</si>
  <si>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</si>
  <si>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</si>
  <si>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</si>
  <si>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</si>
  <si>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</si>
  <si>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</si>
  <si>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</si>
  <si>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</si>
  <si>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</si>
  <si>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</si>
  <si>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</si>
  <si>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</si>
  <si>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</si>
  <si>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</si>
  <si>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</si>
  <si>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</si>
  <si>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</si>
  <si>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</si>
  <si>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</si>
  <si>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</si>
  <si>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</si>
  <si>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</si>
  <si>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</si>
  <si>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</si>
  <si>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</si>
  <si>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</si>
  <si>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</si>
  <si>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</si>
  <si>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</si>
  <si>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</si>
  <si>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</si>
  <si>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</si>
  <si>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</si>
  <si>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</si>
  <si>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</si>
  <si>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</si>
  <si>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</si>
  <si>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</si>
  <si>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</si>
  <si>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</si>
  <si>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</si>
  <si>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</si>
  <si>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</si>
  <si>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</si>
  <si>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</si>
  <si>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</si>
  <si>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</si>
  <si>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</si>
  <si>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</si>
  <si>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</si>
  <si>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</si>
  <si>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</si>
  <si>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</si>
  <si>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</si>
  <si>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</si>
  <si>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</si>
  <si>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</si>
  <si>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</si>
  <si>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</si>
  <si>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</si>
  <si>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</si>
  <si>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</si>
  <si>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</si>
  <si>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</si>
  <si>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</si>
  <si>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</si>
  <si>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</si>
  <si>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</si>
  <si>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</si>
  <si>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</si>
  <si>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</si>
  <si>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</si>
  <si>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</si>
  <si>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</si>
  <si>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</si>
  <si>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</si>
  <si>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</si>
  <si>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</si>
  <si>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</si>
  <si>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</si>
  <si>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</si>
  <si>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</si>
  <si>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</si>
  <si>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</si>
  <si>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</si>
  <si>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</si>
  <si>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</si>
  <si>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</si>
  <si>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</si>
  <si>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</si>
  <si>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</si>
  <si>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</si>
  <si>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</si>
  <si>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</si>
  <si>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</si>
  <si>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</si>
  <si>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</si>
  <si>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</si>
  <si>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</si>
  <si>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</si>
  <si>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</si>
  <si>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</si>
  <si>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</si>
  <si>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</si>
  <si>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</si>
  <si>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</si>
  <si>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</si>
  <si>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</si>
  <si>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</si>
  <si>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</si>
  <si>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</si>
  <si>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</si>
  <si>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</si>
  <si>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</si>
  <si>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</si>
  <si>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</si>
  <si>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</si>
  <si>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</si>
  <si>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</si>
  <si>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</si>
  <si>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</si>
  <si>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</si>
  <si>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</si>
  <si>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</si>
  <si>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</si>
  <si>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</si>
  <si>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</si>
  <si>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</si>
  <si>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</si>
  <si>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</si>
  <si>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</si>
  <si>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</si>
  <si>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</si>
  <si>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</si>
  <si>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</si>
  <si>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</si>
  <si>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</si>
  <si>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</si>
  <si>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</si>
  <si>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</si>
  <si>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</si>
  <si>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</si>
  <si>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</si>
  <si>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</si>
  <si>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</si>
  <si>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</si>
  <si>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</si>
  <si>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</si>
  <si>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</si>
  <si>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</si>
  <si>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</si>
  <si>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</si>
  <si>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</si>
  <si>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</si>
  <si>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</si>
  <si>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</si>
  <si>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</si>
  <si>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</si>
  <si>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</si>
  <si>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</si>
  <si>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</si>
  <si>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</si>
  <si>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</si>
  <si>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</si>
  <si>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</si>
  <si>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</si>
  <si>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</si>
  <si>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</si>
  <si>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</si>
  <si>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</si>
  <si>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</si>
  <si>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</si>
  <si>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</si>
  <si>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</si>
  <si>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</si>
  <si>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</si>
  <si>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</si>
  <si>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</si>
  <si>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</si>
  <si>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</si>
  <si>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</si>
  <si>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</si>
  <si>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</si>
  <si>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</si>
  <si>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</si>
  <si>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</si>
  <si>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</si>
  <si>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</si>
  <si>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</si>
  <si>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</si>
  <si>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</si>
  <si>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</si>
  <si>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</si>
  <si>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</si>
  <si>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</si>
  <si>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</si>
  <si>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</si>
  <si>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</si>
  <si>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</si>
  <si>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</si>
  <si>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</si>
  <si>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</si>
  <si>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</si>
  <si>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</si>
  <si>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</si>
  <si>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</si>
  <si>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</si>
  <si>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</si>
  <si>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</si>
  <si>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</si>
  <si>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</si>
  <si>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</si>
  <si>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</si>
  <si>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</si>
  <si>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</si>
  <si>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</si>
  <si>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</si>
  <si>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</si>
  <si>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</si>
  <si>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</si>
  <si>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</si>
  <si>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</si>
  <si>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</si>
  <si>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</si>
  <si>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</si>
  <si>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</si>
  <si>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</si>
  <si>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</si>
  <si>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</si>
  <si>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</si>
  <si>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</si>
  <si>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</si>
  <si>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</si>
  <si>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</si>
  <si>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</si>
  <si>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</si>
  <si>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</si>
  <si>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</si>
  <si>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</si>
  <si>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</si>
  <si>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</si>
  <si>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</si>
  <si>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</si>
  <si>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</si>
  <si>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</si>
  <si>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</si>
  <si>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</si>
  <si>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</si>
  <si>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</si>
  <si>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</si>
  <si>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</si>
  <si>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</si>
  <si>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</si>
  <si>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</si>
  <si>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</si>
  <si>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</si>
  <si>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</si>
  <si>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</si>
  <si>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</si>
  <si>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</si>
  <si>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</si>
  <si>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</si>
  <si>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</si>
  <si>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</si>
  <si>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</si>
  <si>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</si>
  <si>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</si>
  <si>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</si>
  <si>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</si>
  <si>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</si>
  <si>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</si>
  <si>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</si>
  <si>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</si>
  <si>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</si>
  <si>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</si>
  <si>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</si>
  <si>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</si>
  <si>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</si>
  <si>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</si>
  <si>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</si>
  <si>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</si>
  <si>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</si>
  <si>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</si>
  <si>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</si>
  <si>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</si>
  <si>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</si>
  <si>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</si>
  <si>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</si>
  <si>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</si>
  <si>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</si>
  <si>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</si>
  <si>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</si>
  <si>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</si>
  <si>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</si>
  <si>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</si>
  <si>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</si>
  <si>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</si>
  <si>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</si>
  <si>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</si>
  <si>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</si>
  <si>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</si>
  <si>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</si>
  <si>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</si>
  <si>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</si>
  <si>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</si>
  <si>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</si>
  <si>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</si>
  <si>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</si>
  <si>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</si>
  <si>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</si>
  <si>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</si>
  <si>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</si>
  <si>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</si>
  <si>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</si>
  <si>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</si>
  <si>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</si>
  <si>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</si>
  <si>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</si>
  <si>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</si>
  <si>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</si>
  <si>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</si>
  <si>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</si>
  <si>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</si>
  <si>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</si>
  <si>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</si>
  <si>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</si>
  <si>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</si>
  <si>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</si>
  <si>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</si>
  <si>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</si>
  <si>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</si>
  <si>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</si>
  <si>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</si>
  <si>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</si>
  <si>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</si>
  <si>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</si>
  <si>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</si>
  <si>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</si>
  <si>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</si>
  <si>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</si>
  <si>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</si>
  <si>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</si>
  <si>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</si>
  <si>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</si>
  <si>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</si>
  <si>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</si>
  <si>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</si>
  <si>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</si>
  <si>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</si>
  <si>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</si>
  <si>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</si>
  <si>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</si>
  <si>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</si>
  <si>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</si>
  <si>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</si>
  <si>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</si>
  <si>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</si>
  <si>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</si>
  <si>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</si>
  <si>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</si>
  <si>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</si>
  <si>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</si>
  <si>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</si>
  <si>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</si>
  <si>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</si>
  <si>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</si>
  <si>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</si>
  <si>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</si>
  <si>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</si>
  <si>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</si>
  <si>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</si>
  <si>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</si>
  <si>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</si>
  <si>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</si>
  <si>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</si>
  <si>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</si>
  <si>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</si>
  <si>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</si>
  <si>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</si>
  <si>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</si>
  <si>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</si>
  <si>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</si>
  <si>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</si>
  <si>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</si>
  <si>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</si>
  <si>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</si>
  <si>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</si>
  <si>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</si>
  <si>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</si>
  <si>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</si>
  <si>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</si>
  <si>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</si>
  <si>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</si>
  <si>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</si>
  <si>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</si>
  <si>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</si>
  <si>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</si>
  <si>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</si>
  <si>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</si>
  <si>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</si>
  <si>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</si>
  <si>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</si>
  <si>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</si>
  <si>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</si>
  <si>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</si>
  <si>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</si>
  <si>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</si>
  <si>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</si>
  <si>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</si>
  <si>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</si>
  <si>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</si>
  <si>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</si>
  <si>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</si>
  <si>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</si>
  <si>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</si>
  <si>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</si>
  <si>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</si>
  <si>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</si>
  <si>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</si>
  <si>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</si>
  <si>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</si>
  <si>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</si>
  <si>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</si>
  <si>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</si>
  <si>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</si>
  <si>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</si>
  <si>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</si>
  <si>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</si>
  <si>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</si>
  <si>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</si>
  <si>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</si>
  <si>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</si>
  <si>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</si>
  <si>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</si>
  <si>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</si>
  <si>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</si>
  <si>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</si>
  <si>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</si>
  <si>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</si>
  <si>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</si>
  <si>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</si>
  <si>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</si>
  <si>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</si>
  <si>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</si>
  <si>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</si>
  <si>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</si>
  <si>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</si>
  <si>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</si>
  <si>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</si>
  <si>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</si>
  <si>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</si>
  <si>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</si>
  <si>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</si>
  <si>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</si>
  <si>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</si>
  <si>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</si>
  <si>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</si>
  <si>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</si>
  <si>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</si>
  <si>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</si>
  <si>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</si>
  <si>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</si>
  <si>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</si>
  <si>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</si>
  <si>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</si>
  <si>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</si>
  <si>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</si>
  <si>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</si>
  <si>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</si>
  <si>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</si>
  <si>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</si>
  <si>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</si>
  <si>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</si>
  <si>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</si>
  <si>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</si>
  <si>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</si>
  <si>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</si>
  <si>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</si>
  <si>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</si>
  <si>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</si>
  <si>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</si>
  <si>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</si>
  <si>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</si>
  <si>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</si>
  <si>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</si>
  <si>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</si>
  <si>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</si>
  <si>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</si>
  <si>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</si>
  <si>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</si>
  <si>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</si>
  <si>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</si>
  <si>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</si>
  <si>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</si>
  <si>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</si>
  <si>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</si>
  <si>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</si>
  <si>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</si>
  <si>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</si>
  <si>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</si>
  <si>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</si>
  <si>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</si>
  <si>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</si>
  <si>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</si>
  <si>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</si>
  <si>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</si>
  <si>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</si>
  <si>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</si>
  <si>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</si>
  <si>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</si>
  <si>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</si>
  <si>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</si>
  <si>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</si>
  <si>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</si>
  <si>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</si>
  <si>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</si>
  <si>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</si>
  <si>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</si>
  <si>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</si>
  <si>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</si>
  <si>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</si>
  <si>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</si>
  <si>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</si>
  <si>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</si>
  <si>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</si>
  <si>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</si>
  <si>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</si>
  <si>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</si>
  <si>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</si>
  <si>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</si>
  <si>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</si>
  <si>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</si>
  <si>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</si>
  <si>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</si>
  <si>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</si>
  <si>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</si>
  <si>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</si>
  <si>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</si>
  <si>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</si>
  <si>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</si>
  <si>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</si>
  <si>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</si>
  <si>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</si>
  <si>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</si>
  <si>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</si>
  <si>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</si>
  <si>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</si>
  <si>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</si>
  <si>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</si>
  <si>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</si>
  <si>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</si>
  <si>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</si>
  <si>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</si>
  <si>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</si>
  <si>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</si>
  <si>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</si>
  <si>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</si>
  <si>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</si>
  <si>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</si>
  <si>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</si>
  <si>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</si>
  <si>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</si>
  <si>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</si>
  <si>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</si>
  <si>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</si>
  <si>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</si>
  <si>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</si>
  <si>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</si>
  <si>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</si>
  <si>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</si>
  <si>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</si>
  <si>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</si>
  <si>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</si>
  <si>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</si>
  <si>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</si>
  <si>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</si>
  <si>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</si>
  <si>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</si>
  <si>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</si>
  <si>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</si>
  <si>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</si>
  <si>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</si>
  <si>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</si>
  <si>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</si>
  <si>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</si>
  <si>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</si>
  <si>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</si>
  <si>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</si>
  <si>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</si>
  <si>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</si>
  <si>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</si>
  <si>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</si>
  <si>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</si>
  <si>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</si>
  <si>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</si>
  <si>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</si>
  <si>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</si>
  <si>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</si>
  <si>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</si>
  <si>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</si>
  <si>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</si>
  <si>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</si>
  <si>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</si>
  <si>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</si>
  <si>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</si>
  <si>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</si>
  <si>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</si>
  <si>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</si>
  <si>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</si>
  <si>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</si>
  <si>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</si>
  <si>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</si>
  <si>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</si>
  <si>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</si>
  <si>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</si>
  <si>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</si>
  <si>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</si>
  <si>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</si>
  <si>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</si>
  <si>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</si>
  <si>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</si>
  <si>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</si>
  <si>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</si>
  <si>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</si>
  <si>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</si>
  <si>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</si>
  <si>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</si>
  <si>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</si>
  <si>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</si>
  <si>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</si>
  <si>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</si>
  <si>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</si>
  <si>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</si>
  <si>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</si>
  <si>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</si>
  <si>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</si>
  <si>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</si>
  <si>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</si>
  <si>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</si>
  <si>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</si>
  <si>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</si>
  <si>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</si>
  <si>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</si>
  <si>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</si>
  <si>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</si>
  <si>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</si>
  <si>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</si>
  <si>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</si>
  <si>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</si>
  <si>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</si>
  <si>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</si>
  <si>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</si>
  <si>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</si>
  <si>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</si>
  <si>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</si>
  <si>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</si>
  <si>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</si>
  <si>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</si>
  <si>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</si>
  <si>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</si>
  <si>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</si>
  <si>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</si>
  <si>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</si>
  <si>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</si>
  <si>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</si>
  <si>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</si>
  <si>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</si>
  <si>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</si>
  <si>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</si>
  <si>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</si>
  <si>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</si>
  <si>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</si>
  <si>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</si>
  <si>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</si>
  <si>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</si>
  <si>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</si>
  <si>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</si>
  <si>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</si>
  <si>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</si>
  <si>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</si>
  <si>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</si>
  <si>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</si>
  <si>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</si>
  <si>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</si>
  <si>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</si>
  <si>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</si>
  <si>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</si>
  <si>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</si>
  <si>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</si>
  <si>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</si>
  <si>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</si>
  <si>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</si>
  <si>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</si>
  <si>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</si>
  <si>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</si>
  <si>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</si>
  <si>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</si>
  <si>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</si>
  <si>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</si>
  <si>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</si>
  <si>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</si>
  <si>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</si>
  <si>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</si>
  <si>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</si>
  <si>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</si>
  <si>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</si>
  <si>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</si>
  <si>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</si>
  <si>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</si>
  <si>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</si>
  <si>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</si>
  <si>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</si>
  <si>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</si>
  <si>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</si>
  <si>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</si>
  <si>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</si>
  <si>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</si>
  <si>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</si>
  <si>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</si>
  <si>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</si>
  <si>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</si>
  <si>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</si>
  <si>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</si>
  <si>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</si>
  <si>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</si>
  <si>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</si>
  <si>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</si>
  <si>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</si>
  <si>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</si>
  <si>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</si>
  <si>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</si>
  <si>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</si>
  <si>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</si>
  <si>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</si>
  <si>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</si>
  <si>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</si>
  <si>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</si>
  <si>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</si>
  <si>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</si>
  <si>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</si>
  <si>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</si>
  <si>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</si>
  <si>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</si>
  <si>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</si>
  <si>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</si>
  <si>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</si>
  <si>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</si>
  <si>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</si>
  <si>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</si>
  <si>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</si>
  <si>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</si>
  <si>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</si>
  <si>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</si>
  <si>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</si>
  <si>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</si>
  <si>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</si>
  <si>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</si>
  <si>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</si>
  <si>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</si>
  <si>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</si>
  <si>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</si>
  <si>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</si>
  <si>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</si>
  <si>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</si>
  <si>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</si>
  <si>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</si>
  <si>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</si>
  <si>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</si>
  <si>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</si>
  <si>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</si>
  <si>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</si>
  <si>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</si>
  <si>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</si>
  <si>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</si>
  <si>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</si>
  <si>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</si>
  <si>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</si>
  <si>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</si>
  <si>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</si>
  <si>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</si>
  <si>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</si>
  <si>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</si>
  <si>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</si>
  <si>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</si>
  <si>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</si>
  <si>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</si>
  <si>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</si>
  <si>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</si>
  <si>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</si>
  <si>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</si>
  <si>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</si>
  <si>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</si>
  <si>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</si>
  <si>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</si>
  <si>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</si>
  <si>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</si>
  <si>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</si>
  <si>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</si>
  <si>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</si>
  <si>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</si>
  <si>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</si>
  <si>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</si>
  <si>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</si>
  <si>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</si>
  <si>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</si>
  <si>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</si>
  <si>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</si>
  <si>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</si>
  <si>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</si>
  <si>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</si>
  <si>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</si>
  <si>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</si>
  <si>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</si>
  <si>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</si>
  <si>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</si>
  <si>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</si>
  <si>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</si>
  <si>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</si>
  <si>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</si>
  <si>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</si>
  <si>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</si>
  <si>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</si>
  <si>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</si>
  <si>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</si>
  <si>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</si>
  <si>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</si>
  <si>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</si>
  <si>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</si>
  <si>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</si>
  <si>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</si>
  <si>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</si>
  <si>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</si>
  <si>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</si>
  <si>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</si>
  <si>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</si>
  <si>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</si>
  <si>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</si>
  <si>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</si>
  <si>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</si>
  <si>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</si>
  <si>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</si>
  <si>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</si>
  <si>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</si>
  <si>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</si>
  <si>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</si>
  <si>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</si>
  <si>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</si>
  <si>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</si>
  <si>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</si>
  <si>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</si>
  <si>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</si>
  <si>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</si>
  <si>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</si>
  <si>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</si>
  <si>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</si>
  <si>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</si>
  <si>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</si>
  <si>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</si>
  <si>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</si>
  <si>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</si>
  <si>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</si>
  <si>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</si>
  <si>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</si>
  <si>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</si>
  <si>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</si>
  <si>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</si>
  <si>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</si>
  <si>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</si>
  <si>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</si>
  <si>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</si>
  <si>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</si>
  <si>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</si>
  <si>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</si>
  <si>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</si>
  <si>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</si>
  <si>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</si>
  <si>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</si>
  <si>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</si>
  <si>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</si>
  <si>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</si>
  <si>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</si>
  <si>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</si>
  <si>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</si>
  <si>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</si>
  <si>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</si>
  <si>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</si>
  <si>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</si>
  <si>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</si>
  <si>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</si>
  <si>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</si>
  <si>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</si>
  <si>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</si>
  <si>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</si>
  <si>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</si>
  <si>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</si>
  <si>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</si>
  <si>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</si>
  <si>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</si>
  <si>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</si>
  <si>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</si>
  <si>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</si>
  <si>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</si>
  <si>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</si>
  <si>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</si>
  <si>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</si>
  <si>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</si>
  <si>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</si>
  <si>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</si>
  <si>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</si>
  <si>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</si>
  <si>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</si>
  <si>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</si>
  <si>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</si>
  <si>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</si>
  <si>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</si>
  <si>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</si>
  <si>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</si>
  <si>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</si>
  <si>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</si>
  <si>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</si>
  <si>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</si>
  <si>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</si>
  <si>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</si>
  <si>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</si>
  <si>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</si>
  <si>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</si>
  <si>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</si>
  <si>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</si>
  <si>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</si>
  <si>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</si>
  <si>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</si>
  <si>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</si>
  <si>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</si>
  <si>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</si>
  <si>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</si>
  <si>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</si>
  <si>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</si>
  <si>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</si>
  <si>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</si>
  <si>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</si>
  <si>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</si>
  <si>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</si>
  <si>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</si>
  <si>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</si>
  <si>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</si>
  <si>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</si>
  <si>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</si>
  <si>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</si>
  <si>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</si>
  <si>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</si>
  <si>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</si>
  <si>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</si>
  <si>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</si>
  <si>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</si>
  <si>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</si>
  <si>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</si>
  <si>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</si>
  <si>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</si>
  <si>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</si>
  <si>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</si>
  <si>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</si>
  <si>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</si>
  <si>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</si>
  <si>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</si>
  <si>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</si>
  <si>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</si>
  <si>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</si>
  <si>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</si>
  <si>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</si>
  <si>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</si>
  <si>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</si>
  <si>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</si>
  <si>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</si>
  <si>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</si>
  <si>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</si>
  <si>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</si>
  <si>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</si>
  <si>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</si>
  <si>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</si>
  <si>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</si>
  <si>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</si>
  <si>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</si>
  <si>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</si>
  <si>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</si>
  <si>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</si>
  <si>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</si>
  <si>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</si>
  <si>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</si>
  <si>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</si>
  <si>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</si>
  <si>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</si>
  <si>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</si>
  <si>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</si>
  <si>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</si>
  <si>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</si>
  <si>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</si>
  <si>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</si>
  <si>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</si>
  <si>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</si>
  <si>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</si>
  <si>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</si>
  <si>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</si>
  <si>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</si>
  <si>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</si>
  <si>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</si>
  <si>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</si>
  <si>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</si>
  <si>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</si>
  <si>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</si>
  <si>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</si>
  <si>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</si>
  <si>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</si>
  <si>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</si>
  <si>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</si>
  <si>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</si>
  <si>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</si>
  <si>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</si>
  <si>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</si>
  <si>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</si>
  <si>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</si>
  <si>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</si>
  <si>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</si>
  <si>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</si>
  <si>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</si>
  <si>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</si>
  <si>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</si>
  <si>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</si>
  <si>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</si>
  <si>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</si>
  <si>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</si>
  <si>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</si>
  <si>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</si>
  <si>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</si>
  <si>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</si>
  <si>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</si>
  <si>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</si>
  <si>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</si>
  <si>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</si>
  <si>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</si>
  <si>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</si>
  <si>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</si>
  <si>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</si>
  <si>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</si>
  <si>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</si>
  <si>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</si>
  <si>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</si>
  <si>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</si>
  <si>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</si>
  <si>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</si>
  <si>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</si>
  <si>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</si>
  <si>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</si>
  <si>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</si>
  <si>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</si>
  <si>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</si>
  <si>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</si>
  <si>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</si>
  <si>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</si>
  <si>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</si>
  <si>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</si>
  <si>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</si>
  <si>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</si>
  <si>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</si>
  <si>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</si>
  <si>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</si>
  <si>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</si>
  <si>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</si>
  <si>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</si>
  <si>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</si>
  <si>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</si>
  <si>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</si>
  <si>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</si>
  <si>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</si>
  <si>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</si>
  <si>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</si>
  <si>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</si>
  <si>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</si>
  <si>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</si>
  <si>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</si>
  <si>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</si>
  <si>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</si>
  <si>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</si>
  <si>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</si>
  <si>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</si>
  <si>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</si>
  <si>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</si>
  <si>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</si>
  <si>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</si>
  <si>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</si>
  <si>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</si>
  <si>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</si>
  <si>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</si>
  <si>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</si>
  <si>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</si>
  <si>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</si>
  <si>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</si>
  <si>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</si>
  <si>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</si>
  <si>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</si>
  <si>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</si>
  <si>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</si>
  <si>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</si>
  <si>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</si>
  <si>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</si>
  <si>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</si>
  <si>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</si>
  <si>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</si>
  <si>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</si>
  <si>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</si>
  <si>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</si>
  <si>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</si>
  <si>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</si>
  <si>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</si>
  <si>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</si>
  <si>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</si>
  <si>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</si>
  <si>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</si>
  <si>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</si>
  <si>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</si>
  <si>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</si>
  <si>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</si>
  <si>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</si>
  <si>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</si>
  <si>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</si>
  <si>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</si>
  <si>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</si>
  <si>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</si>
  <si>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</si>
  <si>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</si>
  <si>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</si>
  <si>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</si>
  <si>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</si>
  <si>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</si>
  <si>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</si>
  <si>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</si>
  <si>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</si>
  <si>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</si>
  <si>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</si>
  <si>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</si>
  <si>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</si>
  <si>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</si>
  <si>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</si>
  <si>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</si>
  <si>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</si>
  <si>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</si>
  <si>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</si>
  <si>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</si>
  <si>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</si>
  <si>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</si>
  <si>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</si>
  <si>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</si>
  <si>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</si>
  <si>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</si>
  <si>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</si>
  <si>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</si>
  <si>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</si>
  <si>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</si>
  <si>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</si>
  <si>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</si>
  <si>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</si>
  <si>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</si>
  <si>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</si>
  <si>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</si>
  <si>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</si>
  <si>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</si>
  <si>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</si>
  <si>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</si>
  <si>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</si>
  <si>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</si>
  <si>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</si>
  <si>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</si>
  <si>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</si>
  <si>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</si>
  <si>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</si>
  <si>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</si>
  <si>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</si>
  <si>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</si>
  <si>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</si>
  <si>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</si>
  <si>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</si>
  <si>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</si>
  <si>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</si>
  <si>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</si>
  <si>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</si>
  <si>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</si>
  <si>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</si>
  <si>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</si>
  <si>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</si>
  <si>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</si>
  <si>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</si>
  <si>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</si>
  <si>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</si>
  <si>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</si>
  <si>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</si>
  <si>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</si>
  <si>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</si>
  <si>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</si>
  <si>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</si>
  <si>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</si>
  <si>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</si>
  <si>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</si>
  <si>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</si>
  <si>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</si>
  <si>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</si>
  <si>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</si>
  <si>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</si>
  <si>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</si>
  <si>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</si>
  <si>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</si>
  <si>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</si>
  <si>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</si>
  <si>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</si>
  <si>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</si>
  <si>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</si>
  <si>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</si>
  <si>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</si>
  <si>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</si>
  <si>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</si>
  <si>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</si>
  <si>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</si>
  <si>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</si>
  <si>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</si>
  <si>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</si>
  <si>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</si>
  <si>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</si>
  <si>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</si>
  <si>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</si>
  <si>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</si>
  <si>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</si>
  <si>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</si>
  <si>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</si>
  <si>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</si>
  <si>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</si>
  <si>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</si>
  <si>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</si>
  <si>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</si>
  <si>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</si>
  <si>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</si>
  <si>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</si>
  <si>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</si>
  <si>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</si>
  <si>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</si>
  <si>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</si>
  <si>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</si>
  <si>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</si>
  <si>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</si>
  <si>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</si>
  <si>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</si>
  <si>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</si>
  <si>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</si>
  <si>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</si>
  <si>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</si>
  <si>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</si>
  <si>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</si>
  <si>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</si>
  <si>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</si>
  <si>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</si>
  <si>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</si>
  <si>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</si>
  <si>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</si>
  <si>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</si>
  <si>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</si>
  <si>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</si>
  <si>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</si>
  <si>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</si>
  <si>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</si>
  <si>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</si>
  <si>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</si>
  <si>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</si>
  <si>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</si>
  <si>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</si>
  <si>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</si>
  <si>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</si>
  <si>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</si>
  <si>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</si>
  <si>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</si>
  <si>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</si>
  <si>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</si>
  <si>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</si>
  <si>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</si>
  <si>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</si>
  <si>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</si>
  <si>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</si>
  <si>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</si>
  <si>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</si>
  <si>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</si>
  <si>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</si>
  <si>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</si>
  <si>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</si>
  <si>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</si>
  <si>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</si>
  <si>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</si>
  <si>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</si>
  <si>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</si>
  <si>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</si>
  <si>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</si>
  <si>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</si>
  <si>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</si>
  <si>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</si>
  <si>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</si>
  <si>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</si>
  <si>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</si>
  <si>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</si>
  <si>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</si>
  <si>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</si>
  <si>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</si>
  <si>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</si>
  <si>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</si>
  <si>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</si>
  <si>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</si>
  <si>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</si>
  <si>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</si>
  <si>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</si>
  <si>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</si>
  <si>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</si>
  <si>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</si>
  <si>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</si>
  <si>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</si>
  <si>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</si>
  <si>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</si>
  <si>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</si>
  <si>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</si>
  <si>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</si>
  <si>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</si>
  <si>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</si>
  <si>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</si>
  <si>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</si>
  <si>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</si>
  <si>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</si>
  <si>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</si>
  <si>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</si>
  <si>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</si>
  <si>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</si>
  <si>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</si>
  <si>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</si>
  <si>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</si>
  <si>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</si>
  <si>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</si>
  <si>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</si>
  <si>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</si>
  <si>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</si>
  <si>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</si>
  <si>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</si>
  <si>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</si>
  <si>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</si>
  <si>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</si>
  <si>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</si>
  <si>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</si>
  <si>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</si>
  <si>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</si>
  <si>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</si>
  <si>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</si>
  <si>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</si>
  <si>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</si>
  <si>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</si>
  <si>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</si>
  <si>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</si>
  <si>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</si>
  <si>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</si>
  <si>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</si>
  <si>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</si>
  <si>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</si>
  <si>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</si>
  <si>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</si>
  <si>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</si>
  <si>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</si>
  <si>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</si>
  <si>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</si>
  <si>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</si>
  <si>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</si>
  <si>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</si>
  <si>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</si>
  <si>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</si>
  <si>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</si>
  <si>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</si>
  <si>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</si>
  <si>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</si>
  <si>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</si>
  <si>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</si>
  <si>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</si>
  <si>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</si>
  <si>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</si>
  <si>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</si>
  <si>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</si>
  <si>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</si>
  <si>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</si>
  <si>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</si>
  <si>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</si>
  <si>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</si>
  <si>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</si>
  <si>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</si>
  <si>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</si>
  <si>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</si>
  <si>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</si>
  <si>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</si>
  <si>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</si>
  <si>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</si>
  <si>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</si>
  <si>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</si>
  <si>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</si>
  <si>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</si>
  <si>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</si>
  <si>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</si>
  <si>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</si>
  <si>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</si>
  <si>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</si>
  <si>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</si>
  <si>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</si>
  <si>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</si>
  <si>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</si>
  <si>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</si>
  <si>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</si>
  <si>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</si>
  <si>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</si>
  <si>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</si>
  <si>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</si>
  <si>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</si>
  <si>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</si>
  <si>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</si>
  <si>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</si>
  <si>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</si>
  <si>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</si>
  <si>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</si>
  <si>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</si>
  <si>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</si>
  <si>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</si>
  <si>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</si>
  <si>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</si>
  <si>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</si>
  <si>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</si>
  <si>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</si>
  <si>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</si>
  <si>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</si>
  <si>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</si>
  <si>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</si>
  <si>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</si>
  <si>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</si>
  <si>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</si>
  <si>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</si>
  <si>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</si>
  <si>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</si>
  <si>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</si>
  <si>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</si>
  <si>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</si>
  <si>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</si>
  <si>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</si>
  <si>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</si>
  <si>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</si>
  <si>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</si>
  <si>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</si>
  <si>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</si>
  <si>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</si>
  <si>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</si>
  <si>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</si>
  <si>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</si>
  <si>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</si>
  <si>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</si>
  <si>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</si>
  <si>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</si>
  <si>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</si>
  <si>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</si>
  <si>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</si>
  <si>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</si>
  <si>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</si>
  <si>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</si>
  <si>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</si>
  <si>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</si>
  <si>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</si>
  <si>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</si>
  <si>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</si>
  <si>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</si>
  <si>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</si>
  <si>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</si>
  <si>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</si>
  <si>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</si>
  <si>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</si>
  <si>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</si>
  <si>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</si>
  <si>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</si>
  <si>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</si>
  <si>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</si>
  <si>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</si>
  <si>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</si>
  <si>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</si>
  <si>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</si>
  <si>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</si>
  <si>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</si>
  <si>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</si>
  <si>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</si>
  <si>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</si>
  <si>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</si>
  <si>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</si>
  <si>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</si>
  <si>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</si>
  <si>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</si>
  <si>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</si>
  <si>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</si>
  <si>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</si>
  <si>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</si>
  <si>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</si>
  <si>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</si>
  <si>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</si>
  <si>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</si>
  <si>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</si>
  <si>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</si>
  <si>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</si>
  <si>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</si>
  <si>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</si>
  <si>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</si>
  <si>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</si>
  <si>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</si>
  <si>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</si>
  <si>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</si>
  <si>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</si>
  <si>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</si>
  <si>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</si>
  <si>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</si>
  <si>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</si>
  <si>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</si>
  <si>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</si>
  <si>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</si>
  <si>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</si>
  <si>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</si>
  <si>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</si>
  <si>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</si>
  <si>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</si>
  <si>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</si>
  <si>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</si>
  <si>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</si>
  <si>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</si>
  <si>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</si>
  <si>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</si>
  <si>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</si>
  <si>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</si>
  <si>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</si>
  <si>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</si>
  <si>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</si>
  <si>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</si>
  <si>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</si>
  <si>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</si>
  <si>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</si>
  <si>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</si>
  <si>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</si>
  <si>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</si>
  <si>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</si>
  <si>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</si>
  <si>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</si>
  <si>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</si>
  <si>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</si>
  <si>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</si>
  <si>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</si>
  <si>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</si>
  <si>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</si>
  <si>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</si>
  <si>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</si>
  <si>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</si>
  <si>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</si>
  <si>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</si>
  <si>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</si>
  <si>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</si>
  <si>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</si>
  <si>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</si>
  <si>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</si>
  <si>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</si>
  <si>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</si>
  <si>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</si>
  <si>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</si>
  <si>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</si>
  <si>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</si>
  <si>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</si>
  <si>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</si>
  <si>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</si>
  <si>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</si>
  <si>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</si>
  <si>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</si>
  <si>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</si>
  <si>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</si>
  <si>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</si>
  <si>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</si>
  <si>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</si>
  <si>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</si>
  <si>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</si>
  <si>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</si>
  <si>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</si>
  <si>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</si>
  <si>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</si>
  <si>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</si>
  <si>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</si>
  <si>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</si>
  <si>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</si>
  <si>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</si>
  <si>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</si>
  <si>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</si>
  <si>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</si>
  <si>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</si>
  <si>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</si>
  <si>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</si>
  <si>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</si>
  <si>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</si>
  <si>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</si>
  <si>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</si>
  <si>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</si>
  <si>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</si>
  <si>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</si>
  <si>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</si>
  <si>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</si>
  <si>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</si>
  <si>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</si>
  <si>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</si>
  <si>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</si>
  <si>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</si>
  <si>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</si>
  <si>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</si>
  <si>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</si>
  <si>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</si>
  <si>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</si>
  <si>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</si>
  <si>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</si>
  <si>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</si>
  <si>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</si>
  <si>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</si>
  <si>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</si>
  <si>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</si>
  <si>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</si>
  <si>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</si>
  <si>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</si>
  <si>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</si>
  <si>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</si>
  <si>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</si>
  <si>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</si>
  <si>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</si>
  <si>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</si>
  <si>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</si>
  <si>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</si>
  <si>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</si>
  <si>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</si>
  <si>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</si>
  <si>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</si>
  <si>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</si>
  <si>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</si>
  <si>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</si>
  <si>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</si>
  <si>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</si>
  <si>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</si>
  <si>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</si>
  <si>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</si>
  <si>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</si>
  <si>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</si>
  <si>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</si>
  <si>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</si>
  <si>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</si>
  <si>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</si>
  <si>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</si>
  <si>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</si>
  <si>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</si>
  <si>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</si>
  <si>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</si>
  <si>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</si>
  <si>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</si>
  <si>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</si>
  <si>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</si>
  <si>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</si>
  <si>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</si>
  <si>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</si>
  <si>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</si>
  <si>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</si>
  <si>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</si>
  <si>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</si>
  <si>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</si>
  <si>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</si>
  <si>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</si>
  <si>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</si>
  <si>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</si>
  <si>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</si>
  <si>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</si>
  <si>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</si>
  <si>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</si>
  <si>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</si>
  <si>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</si>
  <si>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</si>
  <si>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</si>
  <si>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</si>
  <si>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</si>
  <si>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</si>
  <si>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</si>
  <si>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</si>
  <si>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</si>
  <si>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</si>
  <si>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</si>
  <si>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</si>
  <si>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</si>
  <si>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</si>
  <si>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</si>
  <si>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</si>
  <si>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</si>
  <si>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</si>
  <si>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</si>
  <si>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</si>
  <si>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</si>
  <si>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</si>
  <si>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</si>
  <si>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</si>
  <si>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</si>
  <si>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</si>
  <si>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</si>
  <si>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</si>
  <si>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</si>
  <si>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</si>
  <si>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</si>
  <si>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</si>
  <si>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</si>
  <si>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</si>
  <si>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</si>
  <si>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</si>
  <si>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</si>
  <si>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</si>
  <si>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</si>
  <si>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</si>
  <si>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</si>
  <si>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</si>
  <si>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</si>
  <si>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</si>
  <si>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</si>
  <si>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</si>
  <si>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</si>
  <si>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</si>
  <si>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</si>
  <si>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</si>
  <si>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</si>
  <si>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</si>
  <si>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</si>
  <si>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</si>
  <si>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</si>
  <si>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</si>
  <si>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</si>
  <si>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</si>
  <si>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</si>
  <si>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</si>
  <si>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</si>
  <si>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</si>
  <si>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</si>
  <si>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</si>
  <si>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</si>
  <si>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</si>
  <si>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</si>
  <si>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</si>
  <si>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</si>
  <si>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</si>
  <si>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</si>
  <si>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</si>
  <si>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</si>
  <si>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</si>
  <si>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</si>
  <si>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</si>
  <si>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</si>
  <si>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</si>
  <si>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</si>
  <si>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</si>
  <si>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</si>
  <si>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</si>
  <si>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</si>
  <si>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</si>
  <si>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</si>
  <si>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</si>
  <si>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</si>
  <si>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</si>
  <si>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</si>
  <si>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</si>
  <si>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</si>
  <si>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</si>
  <si>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</si>
  <si>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</si>
  <si>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</si>
  <si>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</si>
  <si>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</si>
  <si>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</si>
  <si>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</si>
  <si>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</si>
  <si>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</si>
  <si>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</si>
  <si>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</si>
  <si>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</si>
  <si>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</si>
  <si>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</si>
  <si>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</si>
  <si>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</si>
  <si>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</si>
  <si>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</si>
  <si>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</si>
  <si>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</si>
  <si>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</si>
  <si>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</si>
  <si>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</si>
  <si>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</si>
  <si>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</si>
  <si>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</si>
  <si>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</si>
  <si>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</si>
  <si>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</si>
  <si>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</si>
  <si>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</si>
  <si>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</si>
  <si>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</si>
  <si>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</si>
  <si>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</si>
  <si>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</si>
  <si>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</si>
  <si>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</si>
  <si>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</si>
  <si>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</si>
  <si>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</si>
  <si>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</si>
  <si>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</si>
  <si>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</si>
  <si>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</si>
  <si>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</si>
  <si>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</si>
  <si>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</si>
  <si>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</si>
  <si>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</si>
  <si>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</si>
  <si>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</si>
  <si>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</si>
  <si>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</si>
  <si>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</si>
  <si>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</si>
  <si>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</si>
  <si>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</si>
  <si>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</si>
  <si>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</si>
  <si>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</si>
  <si>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</si>
  <si>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</si>
  <si>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</si>
  <si>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</si>
  <si>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</si>
  <si>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</si>
  <si>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</si>
  <si>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</si>
  <si>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</si>
  <si>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</si>
  <si>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</si>
  <si>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</si>
  <si>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</si>
  <si>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</si>
  <si>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</si>
  <si>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</si>
  <si>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</si>
  <si>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</si>
  <si>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</si>
  <si>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</si>
  <si>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</si>
  <si>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</si>
  <si>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</si>
  <si>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</si>
  <si>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</si>
  <si>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</si>
  <si>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</si>
  <si>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</si>
  <si>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</si>
  <si>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</si>
  <si>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</si>
  <si>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</si>
  <si>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</si>
  <si>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</si>
  <si>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</si>
  <si>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</si>
  <si>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</si>
  <si>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</si>
  <si>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</si>
  <si>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</si>
  <si>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</si>
  <si>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</si>
  <si>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</si>
  <si>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</si>
  <si>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</si>
  <si>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</si>
  <si>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</si>
  <si>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</si>
  <si>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</si>
  <si>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</si>
  <si>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</si>
  <si>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</si>
  <si>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</si>
  <si>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</si>
  <si>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</si>
  <si>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</si>
  <si>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</si>
  <si>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</si>
  <si>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</si>
  <si>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</si>
  <si>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</si>
  <si>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</si>
  <si>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</si>
  <si>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</si>
  <si>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</si>
  <si>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</si>
  <si>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</si>
  <si>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</si>
  <si>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</si>
  <si>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</si>
  <si>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</si>
  <si>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</si>
  <si>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</si>
  <si>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</si>
  <si>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</si>
  <si>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</si>
  <si>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</si>
  <si>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</si>
  <si>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</si>
  <si>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</si>
  <si>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</si>
  <si>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</si>
  <si>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</si>
  <si>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</si>
  <si>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</si>
  <si>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</si>
  <si>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</si>
  <si>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</si>
  <si>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</si>
  <si>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</si>
  <si>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</si>
  <si>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</si>
  <si>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</si>
  <si>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</si>
  <si>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</si>
  <si>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</si>
  <si>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</si>
  <si>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</si>
  <si>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</si>
  <si>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</si>
  <si>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</si>
  <si>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</si>
  <si>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</si>
  <si>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</si>
  <si>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</si>
  <si>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</si>
  <si>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</si>
  <si>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</si>
  <si>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</si>
  <si>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</si>
  <si>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</si>
  <si>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</si>
  <si>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</si>
  <si>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</si>
  <si>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</si>
  <si>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</si>
  <si>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</si>
  <si>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</si>
  <si>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</si>
  <si>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</si>
  <si>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</si>
  <si>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</si>
  <si>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</si>
  <si>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</si>
  <si>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</si>
  <si>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</si>
  <si>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</si>
  <si>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</si>
  <si>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</si>
  <si>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</si>
  <si>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</si>
  <si>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</si>
  <si>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</si>
  <si>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</si>
  <si>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</si>
  <si>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</si>
  <si>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</si>
  <si>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</si>
  <si>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</si>
  <si>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</si>
  <si>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</si>
  <si>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</si>
  <si>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</si>
  <si>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</si>
  <si>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</si>
  <si>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</si>
  <si>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</si>
  <si>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</si>
  <si>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</si>
  <si>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</si>
  <si>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</si>
  <si>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</si>
  <si>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</si>
  <si>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</si>
  <si>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</si>
  <si>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</si>
  <si>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</si>
  <si>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</si>
  <si>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</si>
  <si>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</si>
  <si>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</si>
  <si>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</si>
  <si>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</si>
  <si>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</si>
  <si>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</si>
  <si>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</si>
  <si>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</si>
  <si>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</si>
  <si>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</si>
  <si>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</si>
  <si>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</si>
  <si>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</si>
  <si>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</si>
  <si>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</si>
  <si>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</si>
  <si>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</si>
  <si>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</si>
  <si>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</si>
  <si>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</si>
  <si>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</si>
  <si>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</si>
  <si>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</si>
  <si>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</si>
  <si>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</si>
  <si>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</si>
  <si>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</si>
  <si>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</si>
  <si>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</si>
  <si>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</si>
  <si>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</si>
  <si>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</si>
  <si>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</si>
  <si>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</si>
  <si>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</si>
  <si>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</si>
  <si>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</si>
  <si>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</si>
  <si>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</si>
  <si>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</si>
  <si>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</si>
  <si>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</si>
  <si>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</si>
  <si>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</si>
  <si>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</si>
  <si>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</si>
  <si>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</si>
  <si>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</si>
  <si>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</si>
  <si>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</si>
  <si>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</si>
  <si>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</si>
  <si>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</si>
  <si>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</si>
  <si>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</si>
  <si>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</si>
  <si>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</si>
  <si>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</si>
  <si>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</si>
  <si>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</si>
  <si>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</si>
  <si>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</si>
  <si>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</si>
  <si>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</si>
  <si>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</si>
  <si>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</si>
  <si>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</si>
  <si>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</si>
  <si>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</si>
  <si>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</si>
  <si>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</si>
  <si>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</si>
  <si>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</si>
  <si>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</si>
  <si>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</si>
  <si>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</si>
  <si>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</si>
  <si>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</si>
  <si>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</si>
  <si>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</si>
  <si>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</si>
  <si>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</si>
  <si>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</si>
  <si>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</si>
  <si>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</si>
  <si>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</si>
  <si>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</si>
  <si>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</si>
  <si>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</si>
  <si>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</si>
  <si>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</si>
  <si>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</si>
  <si>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</si>
  <si>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</si>
  <si>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</si>
  <si>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</si>
  <si>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</si>
  <si>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</si>
  <si>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</si>
  <si>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</si>
  <si>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</si>
  <si>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</si>
  <si>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</si>
  <si>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</si>
  <si>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</si>
  <si>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</si>
  <si>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</si>
  <si>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</si>
  <si>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</si>
  <si>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</si>
  <si>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</si>
  <si>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</si>
  <si>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</si>
  <si>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</si>
  <si>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</si>
  <si>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</si>
  <si>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</si>
  <si>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</si>
  <si>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</si>
  <si>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</si>
  <si>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</si>
  <si>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</si>
  <si>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</si>
  <si>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</si>
  <si>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</si>
  <si>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</si>
  <si>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</si>
  <si>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</si>
  <si>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</si>
  <si>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</si>
  <si>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</si>
  <si>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</si>
  <si>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</si>
  <si>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</si>
  <si>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</si>
  <si>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</si>
  <si>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</si>
  <si>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</si>
  <si>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</si>
  <si>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</si>
  <si>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</si>
  <si>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</si>
  <si>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</si>
  <si>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</si>
  <si>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</si>
  <si>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</si>
  <si>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</si>
  <si>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</si>
  <si>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</si>
  <si>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</si>
  <si>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</si>
  <si>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</si>
  <si>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</si>
  <si>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</si>
  <si>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</si>
  <si>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</si>
  <si>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</si>
  <si>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</si>
  <si>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</si>
  <si>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</si>
  <si>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</si>
  <si>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</si>
  <si>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</si>
  <si>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</si>
  <si>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</si>
  <si>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</si>
  <si>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</si>
  <si>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</si>
  <si>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</si>
  <si>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</si>
  <si>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</si>
  <si>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</si>
  <si>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</si>
  <si>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</si>
  <si>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</si>
  <si>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</si>
  <si>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</si>
  <si>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</si>
  <si>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</si>
  <si>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</si>
  <si>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</si>
  <si>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</si>
  <si>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</si>
  <si>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</si>
  <si>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</si>
  <si>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</si>
  <si>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</si>
  <si>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</si>
  <si>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</si>
  <si>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</si>
  <si>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</si>
  <si>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</si>
  <si>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</si>
  <si>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</si>
  <si>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</si>
  <si>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</si>
  <si>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</si>
  <si>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</si>
  <si>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</si>
  <si>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</si>
  <si>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</si>
  <si>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</si>
  <si>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</si>
  <si>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</si>
  <si>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</si>
  <si>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</si>
  <si>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</si>
  <si>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</si>
  <si>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</si>
  <si>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</si>
  <si>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</si>
  <si>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</si>
  <si>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</si>
  <si>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</si>
  <si>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</si>
  <si>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</si>
  <si>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</si>
  <si>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</si>
  <si>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</si>
  <si>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</si>
  <si>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</si>
  <si>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</si>
  <si>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</si>
  <si>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</si>
  <si>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</si>
  <si>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</si>
  <si>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</si>
  <si>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</si>
  <si>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</si>
  <si>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</si>
  <si>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</si>
  <si>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</si>
  <si>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</si>
  <si>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</si>
  <si>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</si>
  <si>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</si>
  <si>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</si>
  <si>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</si>
  <si>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</si>
  <si>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</si>
  <si>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</si>
  <si>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</si>
  <si>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</si>
  <si>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</si>
  <si>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</si>
  <si>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</si>
  <si>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</si>
  <si>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</si>
  <si>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</si>
  <si>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</si>
  <si>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</si>
  <si>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</si>
  <si>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</si>
  <si>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</si>
  <si>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</si>
  <si>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</si>
  <si>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</si>
  <si>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</si>
  <si>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</si>
  <si>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</si>
  <si>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</si>
  <si>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</si>
  <si>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</si>
  <si>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</si>
  <si>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</si>
  <si>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</si>
  <si>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</si>
  <si>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</si>
  <si>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</si>
  <si>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</si>
  <si>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</si>
  <si>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</si>
  <si>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</si>
  <si>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</si>
  <si>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</si>
  <si>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</si>
  <si>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</si>
  <si>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</si>
  <si>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</si>
  <si>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</si>
  <si>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</si>
  <si>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</si>
  <si>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</si>
  <si>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</si>
  <si>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</si>
  <si>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</si>
  <si>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</si>
  <si>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</si>
  <si>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</si>
  <si>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</si>
  <si>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</si>
  <si>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</si>
  <si>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</si>
  <si>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</si>
  <si>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</si>
  <si>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</si>
  <si>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</si>
  <si>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</si>
  <si>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</si>
  <si>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</si>
  <si>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</si>
  <si>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</si>
  <si>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</si>
  <si>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</si>
  <si>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</si>
  <si>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</si>
  <si>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</si>
  <si>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</si>
  <si>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</si>
  <si>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</si>
  <si>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</si>
  <si>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</si>
  <si>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</si>
  <si>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</si>
  <si>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</si>
  <si>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</si>
  <si>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</si>
  <si>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</si>
  <si>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</si>
  <si>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</si>
  <si>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</si>
  <si>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</si>
  <si>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</si>
  <si>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</si>
  <si>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</si>
  <si>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</si>
  <si>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</si>
  <si>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</si>
  <si>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</si>
  <si>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</si>
  <si>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</si>
  <si>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</si>
  <si>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</si>
  <si>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</si>
  <si>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</si>
  <si>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</si>
  <si>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</si>
  <si>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</si>
  <si>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</si>
  <si>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</si>
  <si>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</si>
  <si>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</si>
  <si>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</si>
  <si>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</si>
  <si>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</si>
  <si>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</si>
  <si>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</si>
  <si>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</si>
  <si>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</si>
  <si>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</si>
  <si>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</si>
  <si>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</si>
  <si>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</si>
  <si>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</si>
  <si>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</si>
  <si>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</si>
  <si>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</si>
  <si>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</si>
  <si>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</si>
  <si>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</si>
  <si>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</si>
  <si>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</si>
  <si>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</si>
  <si>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</si>
  <si>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</si>
  <si>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</si>
  <si>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</si>
  <si>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</si>
  <si>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</si>
  <si>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</si>
  <si>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</si>
  <si>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</si>
  <si>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</si>
  <si>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</si>
  <si>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</si>
  <si>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</si>
  <si>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</si>
  <si>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</si>
  <si>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</si>
  <si>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</si>
  <si>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</si>
  <si>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</si>
  <si>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</si>
  <si>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</si>
  <si>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</si>
  <si>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</si>
  <si>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</si>
  <si>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</si>
  <si>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</si>
  <si>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</si>
  <si>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</si>
  <si>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</si>
  <si>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</si>
  <si>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</si>
  <si>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</si>
  <si>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</si>
  <si>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</si>
  <si>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</si>
  <si>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</si>
  <si>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</si>
  <si>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</si>
  <si>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</si>
  <si>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</si>
  <si>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</si>
  <si>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</si>
  <si>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</si>
  <si>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</si>
  <si>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</si>
  <si>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</si>
  <si>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</si>
  <si>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</si>
  <si>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</si>
  <si>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</si>
  <si>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</si>
  <si>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</si>
  <si>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</si>
  <si>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</si>
  <si>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</si>
  <si>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</si>
  <si>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</si>
  <si>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</si>
  <si>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</si>
  <si>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</si>
  <si>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</si>
  <si>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</si>
  <si>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</si>
  <si>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</si>
  <si>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</si>
  <si>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</si>
  <si>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</si>
  <si>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</si>
  <si>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</si>
  <si>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</si>
  <si>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</si>
  <si>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</si>
  <si>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</si>
  <si>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</si>
  <si>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</si>
  <si>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</si>
  <si>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</si>
  <si>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</si>
  <si>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</si>
  <si>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</si>
  <si>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</si>
  <si>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</si>
  <si>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</si>
  <si>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</si>
  <si>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</si>
  <si>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</si>
  <si>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</si>
  <si>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</si>
  <si>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</si>
  <si>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</si>
  <si>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</si>
  <si>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</si>
  <si>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</si>
  <si>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</si>
  <si>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</si>
  <si>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</si>
  <si>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</si>
  <si>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</si>
  <si>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</si>
  <si>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</si>
  <si>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</si>
  <si>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</si>
  <si>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</si>
  <si>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</si>
  <si>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</si>
  <si>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</si>
  <si>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</si>
  <si>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</si>
  <si>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</si>
  <si>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</si>
  <si>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</si>
  <si>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</si>
  <si>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</si>
  <si>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</si>
  <si>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</si>
  <si>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</si>
  <si>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</si>
  <si>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</si>
  <si>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</si>
  <si>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</si>
  <si>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</si>
  <si>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</si>
  <si>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</si>
  <si>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</si>
  <si>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</si>
  <si>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</si>
  <si>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</si>
  <si>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</si>
  <si>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</si>
  <si>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</si>
  <si>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</si>
  <si>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</si>
  <si>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</si>
  <si>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</si>
  <si>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</si>
  <si>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</si>
  <si>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</si>
  <si>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</si>
  <si>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</si>
  <si>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</si>
  <si>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</si>
  <si>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</si>
  <si>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</si>
  <si>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</si>
  <si>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</si>
  <si>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</si>
  <si>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</si>
  <si>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</si>
  <si>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</si>
  <si>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</si>
  <si>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</si>
  <si>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</si>
  <si>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</si>
  <si>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</si>
  <si>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</si>
  <si>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</si>
  <si>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</si>
  <si>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</si>
  <si>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</si>
  <si>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</si>
  <si>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</si>
  <si>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</si>
  <si>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</si>
  <si>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</si>
  <si>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</si>
  <si>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</si>
  <si>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</si>
  <si>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</si>
  <si>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</si>
  <si>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</si>
  <si>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</si>
  <si>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</si>
  <si>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</si>
  <si>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</si>
  <si>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</si>
  <si>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</si>
  <si>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</si>
  <si>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</si>
  <si>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</si>
  <si>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</si>
  <si>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</si>
  <si>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</si>
  <si>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</si>
  <si>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</si>
  <si>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</si>
  <si>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</si>
  <si>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</si>
  <si>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</si>
  <si>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</si>
  <si>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</si>
  <si>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</si>
  <si>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</si>
  <si>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</si>
  <si>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</si>
  <si>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</si>
  <si>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</si>
  <si>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</si>
  <si>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</si>
  <si>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</si>
  <si>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</si>
  <si>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</si>
  <si>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</si>
  <si>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</si>
  <si>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</si>
  <si>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</si>
  <si>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</si>
  <si>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</si>
  <si>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</si>
  <si>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</si>
  <si>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</si>
  <si>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</si>
  <si>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</si>
  <si>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</si>
  <si>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</si>
  <si>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</si>
  <si>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</si>
  <si>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</si>
  <si>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</si>
  <si>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</si>
  <si>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</si>
  <si>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</si>
  <si>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</si>
  <si>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</si>
  <si>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</si>
  <si>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</si>
  <si>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</si>
  <si>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</si>
  <si>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</si>
  <si>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</si>
  <si>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</si>
  <si>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</si>
  <si>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</si>
  <si>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</si>
  <si>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</si>
  <si>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</si>
  <si>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</si>
  <si>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</si>
  <si>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</si>
  <si>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</si>
  <si>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</si>
  <si>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</si>
  <si>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</si>
  <si>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</si>
  <si>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</si>
  <si>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</si>
  <si>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</si>
  <si>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</si>
  <si>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</si>
  <si>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</si>
  <si>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</si>
  <si>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</si>
  <si>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</si>
  <si>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</si>
  <si>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</si>
  <si>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</si>
  <si>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</si>
  <si>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</si>
  <si>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</si>
  <si>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</si>
  <si>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</si>
  <si>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</si>
  <si>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</si>
  <si>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</si>
  <si>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</si>
  <si>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</si>
  <si>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</si>
  <si>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</si>
  <si>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</si>
  <si>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</si>
  <si>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</si>
  <si>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</si>
  <si>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</si>
  <si>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</si>
  <si>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</si>
  <si>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</si>
  <si>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</si>
  <si>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</si>
  <si>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</si>
  <si>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</si>
  <si>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</si>
  <si>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</si>
  <si>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</si>
  <si>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</si>
  <si>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</si>
  <si>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</si>
  <si>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</si>
  <si>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</si>
  <si>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</si>
  <si>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</si>
  <si>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</si>
  <si>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</si>
  <si>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</si>
  <si>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</si>
  <si>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</si>
  <si>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</si>
  <si>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</si>
  <si>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</si>
  <si>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</si>
  <si>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</si>
  <si>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</si>
  <si>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</si>
  <si>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</si>
  <si>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</si>
  <si>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</si>
  <si>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</si>
  <si>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</si>
  <si>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</si>
  <si>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</si>
  <si>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</si>
  <si>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</si>
  <si>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</si>
  <si>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</si>
  <si>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</si>
  <si>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</si>
  <si>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</si>
  <si>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</si>
  <si>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</si>
  <si>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</si>
  <si>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</si>
  <si>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</si>
  <si>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</si>
  <si>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</si>
  <si>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</si>
  <si>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</si>
  <si>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</si>
  <si>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</si>
  <si>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</si>
  <si>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</si>
  <si>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</si>
  <si>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</si>
  <si>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</si>
  <si>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</si>
  <si>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</si>
  <si>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</si>
  <si>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</si>
  <si>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</si>
  <si>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</si>
  <si>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</si>
  <si>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</si>
  <si>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</si>
  <si>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</si>
  <si>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</si>
  <si>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</si>
  <si>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</si>
  <si>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</si>
  <si>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</si>
  <si>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</si>
  <si>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</si>
  <si>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</si>
  <si>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</si>
  <si>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</si>
  <si>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</si>
  <si>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</si>
  <si>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</si>
  <si>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</si>
  <si>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</si>
  <si>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</si>
  <si>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</si>
  <si>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</si>
  <si>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</si>
  <si>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</si>
  <si>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</si>
  <si>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</si>
  <si>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</si>
  <si>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</si>
  <si>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</si>
  <si>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</si>
  <si>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</si>
  <si>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</si>
  <si>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</si>
  <si>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</si>
  <si>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</si>
  <si>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</si>
  <si>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</si>
  <si>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</si>
  <si>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</si>
  <si>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</si>
  <si>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</si>
  <si>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</si>
  <si>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</si>
  <si>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</si>
  <si>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</si>
  <si>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</si>
  <si>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</si>
  <si>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</si>
  <si>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</si>
  <si>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</si>
  <si>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</si>
  <si>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</si>
  <si>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</si>
  <si>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</si>
  <si>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</si>
  <si>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</si>
  <si>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</si>
  <si>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</si>
  <si>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</si>
  <si>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</si>
  <si>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</si>
  <si>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</si>
  <si>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</si>
  <si>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</si>
  <si>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</si>
  <si>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</si>
  <si>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</si>
  <si>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</si>
  <si>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</si>
  <si>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</si>
  <si>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</si>
  <si>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</si>
  <si>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</si>
  <si>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</si>
  <si>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</si>
  <si>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</si>
  <si>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</si>
  <si>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</si>
  <si>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</si>
  <si>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</si>
  <si>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</si>
  <si>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</si>
  <si>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</si>
  <si>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</si>
  <si>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</si>
  <si>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</si>
  <si>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</si>
  <si>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</si>
  <si>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</si>
  <si>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</si>
  <si>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</si>
  <si>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</si>
  <si>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</si>
  <si>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</si>
  <si>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</si>
  <si>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</si>
  <si>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</si>
  <si>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</si>
  <si>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</si>
  <si>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</si>
  <si>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</si>
  <si>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</si>
  <si>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</si>
  <si>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</si>
  <si>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</si>
  <si>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</si>
  <si>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</si>
  <si>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</si>
  <si>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</si>
  <si>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</si>
  <si>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</si>
  <si>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</si>
  <si>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</si>
  <si>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</si>
  <si>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</si>
  <si>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</si>
  <si>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</si>
  <si>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</si>
  <si>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</si>
  <si>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</si>
  <si>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</si>
  <si>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</si>
  <si>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</si>
  <si>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</si>
  <si>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</si>
  <si>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</si>
  <si>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</si>
  <si>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</si>
  <si>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</si>
  <si>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</si>
  <si>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</si>
  <si>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</si>
  <si>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</si>
  <si>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</si>
  <si>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</si>
  <si>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</si>
  <si>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</si>
  <si>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</si>
  <si>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</si>
  <si>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</si>
  <si>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</si>
  <si>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</si>
  <si>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</si>
  <si>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</si>
  <si>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</si>
  <si>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</si>
  <si>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</si>
  <si>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</si>
  <si>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</si>
  <si>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</si>
  <si>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</si>
  <si>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</si>
  <si>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</si>
  <si>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</si>
  <si>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</si>
  <si>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</si>
  <si>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</si>
  <si>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</si>
  <si>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</si>
  <si>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</si>
  <si>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</si>
  <si>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</si>
  <si>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</si>
  <si>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</si>
  <si>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</si>
  <si>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</si>
  <si>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</si>
  <si>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</si>
  <si>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</si>
  <si>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</si>
  <si>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</si>
  <si>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</si>
  <si>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</si>
  <si>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</si>
  <si>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</si>
  <si>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</si>
  <si>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</si>
  <si>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</si>
  <si>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</si>
  <si>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</si>
  <si>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</si>
  <si>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</si>
  <si>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</si>
  <si>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</si>
  <si>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</si>
  <si>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</si>
  <si>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</si>
  <si>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</si>
  <si>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</si>
  <si>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</si>
  <si>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</si>
  <si>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</si>
  <si>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</si>
  <si>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</si>
  <si>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</si>
  <si>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</si>
  <si>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</si>
  <si>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</si>
  <si>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</si>
  <si>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</si>
  <si>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</si>
  <si>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</si>
  <si>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</si>
  <si>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</si>
  <si>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</si>
  <si>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</si>
  <si>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</si>
  <si>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</si>
  <si>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</si>
  <si>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</si>
  <si>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</si>
  <si>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</si>
  <si>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</si>
  <si>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</si>
  <si>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</si>
  <si>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</si>
  <si>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</si>
  <si>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</si>
  <si>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</si>
  <si>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</si>
  <si>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</si>
  <si>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</si>
  <si>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</si>
  <si>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</si>
  <si>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</si>
  <si>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</si>
  <si>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</si>
  <si>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</si>
  <si>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</si>
  <si>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</si>
  <si>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</si>
  <si>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</si>
  <si>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</si>
  <si>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</si>
  <si>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</si>
  <si>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</si>
  <si>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</si>
  <si>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</si>
  <si>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</si>
  <si>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</si>
  <si>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</si>
  <si>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</si>
  <si>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</si>
  <si>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</si>
  <si>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</si>
  <si>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</si>
  <si>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</si>
  <si>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</si>
  <si>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</si>
  <si>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</si>
  <si>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</si>
  <si>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</si>
  <si>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</si>
  <si>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</si>
  <si>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</si>
  <si>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</si>
  <si>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</si>
  <si>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</si>
  <si>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</si>
  <si>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</si>
  <si>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</si>
  <si>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</si>
  <si>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</si>
  <si>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</si>
  <si>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</si>
  <si>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</si>
  <si>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</si>
  <si>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</si>
  <si>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</si>
  <si>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</si>
  <si>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</si>
  <si>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</si>
  <si>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</si>
  <si>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</si>
  <si>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</si>
  <si>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</si>
  <si>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</si>
  <si>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</si>
  <si>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</si>
  <si>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</si>
  <si>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</si>
  <si>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</si>
  <si>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</si>
  <si>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</si>
  <si>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</si>
  <si>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</si>
  <si>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</si>
  <si>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</si>
  <si>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</si>
  <si>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</si>
  <si>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</si>
  <si>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</si>
  <si>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</si>
  <si>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</si>
  <si>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</si>
  <si>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</si>
  <si>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</si>
  <si>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</si>
  <si>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</si>
  <si>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</si>
  <si>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</si>
  <si>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</si>
  <si>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</si>
  <si>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</si>
  <si>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</si>
  <si>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</si>
  <si>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</si>
  <si>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</si>
  <si>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</si>
  <si>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</si>
  <si>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</si>
  <si>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</si>
  <si>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</si>
  <si>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</si>
  <si>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</si>
  <si>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</si>
  <si>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</si>
  <si>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</si>
  <si>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</si>
  <si>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</si>
  <si>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</si>
  <si>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</si>
  <si>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</si>
  <si>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</si>
  <si>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</si>
  <si>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</si>
  <si>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</si>
  <si>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</si>
  <si>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</si>
  <si>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</si>
  <si>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</si>
  <si>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</si>
  <si>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</si>
  <si>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</si>
  <si>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</si>
  <si>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</si>
  <si>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</si>
  <si>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</si>
  <si>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</si>
  <si>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</si>
  <si>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</si>
  <si>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</si>
  <si>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</si>
  <si>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</si>
  <si>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</si>
  <si>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</si>
  <si>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</si>
  <si>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</si>
  <si>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</si>
  <si>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</si>
  <si>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</si>
  <si>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</si>
  <si>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</si>
  <si>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</si>
  <si>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</si>
  <si>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</si>
  <si>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</si>
  <si>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</si>
  <si>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</si>
  <si>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</si>
  <si>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</si>
  <si>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</si>
  <si>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</si>
  <si>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</si>
  <si>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</si>
  <si>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</si>
  <si>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</si>
  <si>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</si>
  <si>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</si>
  <si>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</si>
  <si>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</si>
  <si>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</si>
  <si>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</si>
  <si>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</si>
  <si>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</si>
  <si>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</si>
  <si>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</si>
  <si>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</si>
  <si>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</si>
  <si>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</si>
  <si>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</si>
  <si>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</si>
  <si>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</si>
  <si>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</si>
  <si>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</si>
  <si>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</si>
  <si>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</si>
  <si>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</si>
  <si>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</si>
  <si>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</si>
  <si>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</si>
  <si>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</si>
  <si>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</si>
  <si>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</si>
  <si>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</si>
  <si>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</si>
  <si>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</si>
  <si>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</si>
  <si>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</si>
  <si>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</si>
  <si>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</si>
  <si>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</si>
  <si>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</si>
  <si>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</si>
  <si>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</si>
  <si>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</si>
  <si>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</si>
  <si>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</si>
  <si>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</si>
  <si>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</si>
  <si>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</si>
  <si>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</si>
  <si>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</si>
  <si>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</si>
  <si>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</si>
  <si>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</si>
  <si>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</si>
  <si>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</si>
  <si>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</si>
  <si>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</si>
  <si>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</si>
  <si>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</si>
  <si>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</si>
  <si>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</si>
  <si>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</si>
  <si>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</si>
  <si>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</si>
  <si>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</si>
  <si>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</si>
  <si>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</si>
  <si>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</si>
  <si>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</si>
  <si>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</si>
  <si>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</si>
  <si>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</si>
  <si>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</si>
  <si>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</si>
  <si>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</si>
  <si>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</si>
  <si>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</si>
  <si>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</si>
  <si>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</si>
  <si>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</si>
  <si>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</si>
  <si>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</si>
  <si>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</si>
  <si>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</si>
  <si>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</si>
  <si>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</si>
  <si>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</si>
  <si>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</si>
  <si>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</si>
  <si>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</si>
  <si>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</si>
  <si>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</si>
  <si>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</si>
  <si>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</si>
  <si>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</si>
  <si>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</si>
  <si>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</si>
  <si>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</si>
  <si>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</si>
  <si>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</si>
  <si>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</si>
  <si>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</si>
  <si>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</si>
  <si>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</si>
  <si>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</si>
  <si>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</si>
  <si>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</si>
  <si>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</si>
  <si>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</si>
  <si>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</si>
  <si>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</si>
  <si>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</si>
  <si>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</si>
  <si>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</si>
  <si>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</si>
  <si>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</si>
  <si>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</si>
  <si>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</si>
  <si>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</si>
  <si>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</si>
  <si>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</si>
  <si>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</si>
  <si>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</si>
  <si>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</si>
  <si>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</si>
  <si>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</si>
  <si>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</si>
  <si>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</si>
  <si>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</si>
  <si>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</si>
  <si>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</si>
  <si>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</si>
  <si>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</si>
  <si>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</si>
  <si>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</si>
  <si>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</si>
  <si>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</si>
  <si>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</si>
  <si>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</si>
  <si>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</si>
  <si>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</si>
  <si>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</si>
  <si>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</si>
  <si>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</si>
  <si>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</si>
  <si>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</si>
  <si>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</si>
  <si>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</si>
  <si>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</si>
  <si>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</si>
  <si>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</si>
  <si>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</si>
  <si>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</si>
  <si>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</si>
  <si>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</si>
  <si>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</si>
  <si>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</si>
  <si>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</si>
  <si>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</si>
  <si>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</si>
  <si>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</si>
  <si>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</si>
  <si>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</si>
  <si>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</si>
  <si>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</si>
  <si>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</si>
  <si>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</si>
  <si>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</si>
  <si>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</si>
  <si>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</si>
  <si>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</si>
  <si>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</si>
  <si>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</si>
  <si>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</si>
  <si>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</si>
  <si>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</si>
  <si>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</si>
  <si>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</si>
  <si>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</si>
  <si>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</si>
  <si>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</si>
  <si>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</si>
  <si>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</si>
  <si>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</si>
  <si>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</si>
  <si>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</si>
  <si>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</si>
  <si>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</si>
  <si>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</si>
  <si>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</si>
  <si>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</si>
  <si>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</si>
  <si>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</si>
  <si>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</si>
  <si>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</si>
  <si>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</si>
  <si>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</si>
  <si>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</si>
  <si>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</si>
  <si>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</si>
  <si>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</si>
  <si>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</si>
  <si>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</si>
  <si>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</si>
  <si>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</si>
  <si>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</si>
  <si>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</si>
  <si>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</si>
  <si>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</si>
  <si>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</si>
  <si>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</si>
  <si>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</si>
  <si>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</si>
  <si>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</si>
  <si>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</si>
  <si>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</si>
  <si>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</si>
  <si>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</si>
  <si>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</si>
  <si>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</si>
  <si>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</si>
  <si>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</si>
  <si>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</si>
  <si>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</si>
  <si>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</si>
  <si>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</si>
  <si>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</si>
  <si>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</si>
  <si>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</si>
  <si>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</si>
  <si>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</si>
  <si>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</si>
  <si>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</si>
  <si>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</si>
  <si>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</si>
  <si>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</si>
  <si>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</si>
  <si>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</si>
  <si>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</si>
  <si>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</si>
  <si>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</si>
  <si>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</si>
  <si>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</si>
  <si>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</si>
  <si>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</si>
  <si>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</si>
  <si>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</si>
  <si>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</si>
  <si>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</si>
  <si>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</si>
  <si>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</si>
  <si>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</si>
  <si>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</si>
  <si>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</si>
  <si>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</si>
  <si>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</si>
  <si>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</si>
  <si>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</si>
  <si>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</si>
  <si>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</si>
  <si>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</si>
  <si>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</si>
  <si>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</si>
  <si>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</si>
  <si>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</si>
  <si>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</si>
  <si>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</si>
  <si>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</si>
  <si>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</si>
  <si>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</si>
  <si>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</si>
  <si>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</si>
  <si>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</si>
  <si>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</si>
  <si>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</si>
  <si>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</si>
  <si>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</si>
  <si>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</si>
  <si>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</si>
  <si>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</si>
  <si>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</si>
  <si>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</si>
  <si>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</si>
  <si>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</si>
  <si>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</si>
  <si>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</si>
  <si>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</si>
  <si>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</si>
  <si>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</si>
  <si>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</si>
  <si>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</si>
  <si>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</si>
  <si>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</si>
  <si>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</si>
  <si>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</si>
  <si>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</si>
  <si>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</si>
  <si>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</si>
  <si>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</si>
  <si>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</si>
  <si>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</si>
  <si>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</si>
  <si>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</si>
  <si>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</si>
  <si>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</si>
  <si>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</si>
  <si>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</si>
  <si>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</si>
  <si>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</si>
  <si>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</si>
  <si>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</si>
  <si>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</si>
  <si>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</si>
  <si>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</si>
  <si>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</si>
  <si>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</si>
  <si>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</si>
  <si>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</si>
  <si>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</si>
  <si>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</si>
  <si>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</si>
  <si>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</si>
  <si>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</si>
  <si>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</si>
  <si>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</si>
  <si>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</si>
  <si>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</si>
  <si>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</si>
  <si>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</si>
  <si>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</si>
  <si>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</si>
  <si>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</si>
  <si>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</si>
  <si>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</si>
  <si>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</si>
  <si>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</si>
  <si>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</si>
  <si>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</si>
  <si>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</si>
  <si>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</si>
  <si>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</si>
  <si>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</si>
  <si>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</si>
  <si>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</si>
  <si>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</si>
  <si>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</si>
  <si>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</si>
  <si>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</si>
  <si>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</si>
  <si>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</si>
  <si>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</si>
  <si>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</si>
  <si>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</si>
  <si>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</si>
  <si>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</si>
  <si>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</si>
  <si>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</si>
  <si>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</si>
  <si>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</si>
  <si>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</si>
  <si>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</si>
  <si>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</si>
  <si>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</si>
  <si>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</si>
  <si>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</si>
  <si>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</si>
  <si>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</si>
  <si>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</si>
  <si>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</si>
  <si>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</si>
  <si>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</si>
  <si>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</si>
  <si>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</si>
  <si>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</si>
  <si>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</si>
  <si>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</si>
  <si>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</si>
  <si>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</si>
  <si>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</si>
  <si>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</si>
  <si>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</si>
  <si>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</si>
  <si>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</si>
  <si>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</si>
  <si>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</si>
  <si>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</si>
  <si>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</si>
  <si>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</si>
  <si>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</si>
  <si>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</si>
  <si>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</si>
  <si>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</si>
  <si>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</si>
  <si>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</si>
  <si>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</si>
  <si>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</si>
  <si>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</si>
  <si>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</si>
  <si>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</si>
  <si>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</si>
  <si>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</si>
  <si>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</si>
  <si>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</si>
  <si>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</si>
  <si>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</si>
  <si>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</si>
  <si>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</si>
  <si>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</si>
  <si>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</si>
  <si>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</si>
  <si>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</si>
  <si>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</si>
  <si>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</si>
  <si>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</si>
  <si>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</si>
  <si>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</si>
  <si>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</si>
  <si>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</si>
  <si>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</si>
  <si>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</si>
  <si>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</si>
  <si>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</si>
  <si>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</si>
  <si>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</si>
  <si>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</si>
  <si>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</si>
  <si>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</si>
  <si>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</si>
  <si>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</si>
  <si>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</si>
  <si>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</si>
  <si>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</si>
  <si>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</si>
  <si>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</si>
  <si>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</si>
  <si>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</si>
  <si>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</si>
  <si>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</si>
  <si>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</si>
  <si>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</si>
  <si>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</si>
  <si>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</si>
  <si>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</si>
  <si>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</si>
  <si>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</si>
  <si>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</si>
  <si>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</si>
  <si>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</si>
  <si>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</si>
  <si>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</si>
  <si>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</si>
  <si>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</si>
  <si>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</si>
  <si>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</si>
  <si>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</si>
  <si>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</si>
  <si>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</si>
  <si>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</si>
  <si>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</si>
  <si>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</si>
  <si>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</si>
  <si>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</si>
  <si>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</si>
  <si>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</si>
  <si>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</si>
  <si>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</si>
  <si>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</si>
  <si>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</si>
  <si>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</si>
  <si>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</si>
  <si>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</si>
  <si>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</si>
  <si>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</si>
  <si>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</si>
  <si>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</si>
  <si>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</si>
  <si>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</si>
  <si>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</si>
  <si>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</si>
  <si>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</si>
  <si>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</si>
  <si>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</si>
  <si>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</si>
  <si>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</si>
  <si>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</si>
  <si>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</si>
  <si>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</si>
  <si>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</si>
  <si>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</si>
  <si>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</si>
  <si>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</si>
  <si>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</si>
  <si>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</si>
  <si>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</si>
  <si>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</si>
  <si>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</si>
  <si>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</si>
  <si>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</si>
  <si>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</si>
  <si>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</si>
  <si>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</si>
  <si>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</si>
  <si>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</si>
  <si>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</si>
  <si>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</si>
  <si>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</si>
  <si>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</si>
  <si>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</si>
  <si>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</si>
  <si>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</si>
  <si>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</si>
  <si>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</si>
  <si>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</si>
  <si>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</si>
  <si>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</si>
  <si>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</si>
  <si>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</si>
  <si>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</si>
  <si>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</si>
  <si>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</si>
  <si>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</si>
  <si>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</si>
  <si>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</si>
  <si>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</si>
  <si>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</si>
  <si>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</si>
  <si>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</si>
  <si>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</si>
  <si>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</si>
  <si>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</si>
  <si>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</si>
  <si>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</si>
  <si>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</si>
  <si>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</si>
  <si>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</si>
  <si>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</si>
  <si>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</si>
  <si>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</si>
  <si>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</si>
  <si>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</si>
  <si>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</si>
  <si>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</si>
  <si>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</si>
  <si>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</si>
  <si>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</si>
  <si>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</si>
  <si>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</si>
  <si>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</si>
  <si>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</si>
  <si>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</si>
  <si>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</si>
  <si>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</si>
  <si>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</si>
  <si>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</si>
  <si>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</si>
  <si>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</si>
  <si>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</si>
  <si>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</si>
  <si>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</si>
  <si>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</si>
  <si>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</si>
  <si>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</si>
  <si>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</si>
  <si>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</si>
  <si>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</si>
  <si>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</si>
  <si>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</si>
  <si>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</si>
  <si>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</si>
  <si>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</si>
  <si>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</si>
  <si>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</si>
  <si>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</si>
  <si>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</si>
  <si>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</si>
  <si>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</si>
  <si>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</si>
  <si>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</si>
  <si>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</si>
  <si>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</si>
  <si>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</si>
  <si>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</si>
  <si>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</si>
  <si>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</si>
  <si>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</si>
  <si>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</si>
  <si>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</si>
  <si>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</si>
  <si>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</si>
  <si>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</si>
  <si>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</si>
  <si>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</si>
  <si>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</si>
  <si>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</si>
  <si>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</si>
  <si>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</si>
  <si>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</si>
  <si>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</si>
  <si>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</si>
  <si>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</si>
  <si>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</si>
  <si>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</si>
  <si>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</si>
  <si>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</si>
  <si>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</si>
  <si>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</si>
  <si>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</si>
  <si>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</si>
  <si>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</si>
  <si>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</si>
  <si>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</si>
  <si>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</si>
  <si>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</si>
  <si>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</si>
  <si>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</si>
  <si>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</si>
  <si>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</si>
  <si>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</si>
  <si>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</si>
  <si>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</si>
  <si>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</si>
  <si>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</si>
  <si>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</si>
  <si>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</si>
  <si>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</si>
  <si>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</si>
  <si>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</si>
  <si>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</si>
  <si>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</si>
  <si>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</si>
  <si>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</si>
  <si>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</si>
  <si>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</si>
  <si>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</si>
  <si>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</si>
  <si>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</si>
  <si>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</si>
  <si>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</si>
  <si>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</si>
  <si>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</si>
  <si>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</si>
  <si>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</si>
  <si>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</si>
  <si>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</si>
  <si>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</si>
  <si>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</si>
  <si>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</si>
  <si>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</si>
  <si>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</si>
  <si>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</si>
  <si>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</si>
  <si>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</si>
  <si>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</si>
  <si>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</si>
  <si>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</si>
  <si>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</si>
  <si>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</si>
  <si>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</si>
  <si>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</si>
  <si>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</si>
  <si>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</si>
  <si>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</si>
  <si>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</si>
  <si>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</si>
  <si>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</si>
  <si>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</si>
  <si>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</si>
  <si>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</si>
  <si>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</si>
  <si>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</si>
  <si>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</si>
  <si>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</si>
  <si>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</si>
  <si>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</si>
  <si>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</si>
  <si>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</si>
  <si>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</si>
  <si>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</si>
  <si>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</si>
  <si>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</si>
  <si>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</si>
  <si>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</si>
  <si>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</si>
  <si>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</si>
  <si>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</si>
  <si>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</si>
  <si>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</si>
  <si>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</si>
  <si>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</si>
  <si>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</si>
  <si>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</si>
  <si>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</si>
  <si>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</si>
  <si>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</si>
  <si>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</si>
  <si>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</si>
  <si>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</si>
  <si>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</si>
  <si>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</si>
  <si>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</si>
  <si>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</si>
  <si>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</si>
  <si>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</si>
  <si>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</si>
  <si>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</si>
  <si>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</si>
  <si>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</si>
  <si>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</si>
  <si>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</si>
  <si>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</si>
  <si>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</si>
  <si>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</si>
  <si>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</si>
  <si>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</si>
  <si>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</si>
  <si>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</si>
  <si>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</si>
  <si>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</si>
  <si>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</si>
  <si>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</si>
  <si>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</si>
  <si>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</si>
  <si>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</si>
  <si>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</si>
  <si>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</si>
  <si>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</si>
  <si>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</si>
  <si>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</si>
  <si>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</si>
  <si>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</si>
  <si>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</si>
  <si>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</si>
  <si>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</si>
  <si>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</si>
  <si>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</si>
  <si>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</si>
  <si>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</si>
  <si>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</si>
  <si>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</si>
  <si>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</si>
  <si>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</si>
  <si>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</si>
  <si>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</si>
  <si>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</si>
  <si>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</si>
  <si>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</si>
  <si>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</si>
  <si>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</si>
  <si>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</si>
  <si>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</si>
  <si>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</si>
  <si>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</si>
  <si>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</si>
  <si>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</si>
  <si>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</si>
  <si>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</si>
  <si>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</si>
  <si>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</si>
  <si>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</si>
  <si>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</si>
  <si>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</si>
  <si>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</si>
  <si>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</si>
  <si>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</si>
  <si>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</si>
  <si>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</si>
  <si>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</si>
  <si>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</si>
  <si>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</si>
  <si>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</si>
  <si>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</si>
  <si>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</si>
  <si>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</si>
  <si>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</si>
  <si>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</si>
  <si>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</si>
  <si>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</si>
  <si>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</si>
  <si>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</si>
  <si>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</si>
  <si>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</si>
  <si>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</si>
  <si>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</si>
  <si>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</si>
  <si>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</si>
  <si>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</si>
  <si>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</si>
  <si>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</si>
  <si>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</si>
  <si>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</si>
  <si>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</si>
  <si>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</si>
  <si>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</si>
  <si>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</si>
  <si>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</si>
  <si>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</si>
  <si>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</si>
  <si>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</si>
  <si>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</si>
  <si>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</si>
  <si>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</si>
  <si>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</si>
  <si>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</si>
  <si>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</si>
  <si>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</si>
  <si>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</si>
  <si>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</si>
  <si>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</si>
  <si>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</si>
  <si>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</si>
  <si>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</si>
  <si>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</si>
  <si>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</si>
  <si>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</si>
  <si>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</si>
  <si>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</si>
  <si>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</si>
  <si>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</si>
  <si>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</si>
  <si>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</si>
  <si>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</si>
  <si>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</si>
  <si>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</si>
  <si>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</si>
  <si>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</si>
  <si>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</si>
  <si>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</si>
  <si>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</si>
  <si>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</si>
  <si>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</si>
  <si>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</si>
  <si>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</si>
  <si>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</si>
  <si>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</si>
  <si>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</si>
  <si>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</si>
  <si>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</si>
  <si>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</si>
  <si>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</si>
  <si>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</si>
  <si>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</si>
  <si>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</si>
  <si>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</si>
  <si>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</si>
  <si>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</si>
  <si>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</si>
  <si>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</si>
  <si>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</si>
  <si>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</si>
  <si>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</si>
  <si>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</si>
  <si>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</si>
  <si>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</si>
  <si>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</si>
  <si>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</si>
  <si>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</si>
  <si>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</si>
  <si>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</si>
  <si>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</si>
  <si>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</si>
  <si>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</si>
  <si>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</si>
  <si>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</si>
  <si>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</si>
  <si>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</si>
  <si>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</si>
  <si>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</si>
  <si>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</si>
  <si>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</si>
  <si>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</si>
  <si>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</si>
  <si>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</si>
  <si>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</si>
  <si>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</si>
  <si>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</si>
  <si>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</si>
  <si>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</si>
  <si>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</si>
  <si>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</si>
  <si>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</si>
  <si>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</si>
  <si>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</si>
  <si>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</si>
  <si>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</si>
  <si>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</si>
  <si>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</si>
  <si>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</si>
  <si>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</si>
  <si>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</si>
  <si>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</si>
  <si>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</si>
  <si>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</si>
  <si>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</si>
  <si>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</si>
  <si>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</si>
  <si>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</si>
  <si>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</si>
  <si>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</si>
  <si>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</si>
  <si>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</si>
  <si>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</si>
  <si>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</si>
  <si>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</si>
  <si>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</si>
  <si>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</si>
  <si>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</si>
  <si>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</si>
  <si>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</si>
  <si>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</si>
  <si>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</si>
  <si>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</si>
  <si>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</si>
  <si>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</si>
  <si>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</si>
  <si>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</si>
  <si>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</si>
  <si>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</si>
  <si>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</si>
  <si>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</si>
  <si>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</si>
  <si>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</si>
  <si>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</si>
  <si>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</si>
  <si>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</si>
  <si>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</si>
  <si>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</si>
  <si>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</si>
  <si>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</si>
  <si>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</si>
  <si>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</si>
  <si>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</si>
  <si>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</si>
  <si>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</si>
  <si>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</si>
  <si>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</si>
  <si>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</si>
  <si>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</si>
  <si>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</si>
  <si>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</si>
  <si>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</si>
  <si>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</si>
  <si>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</si>
  <si>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</si>
  <si>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</si>
  <si>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</si>
  <si>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</si>
  <si>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</si>
  <si>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</si>
  <si>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</si>
  <si>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</si>
  <si>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</si>
  <si>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</si>
  <si>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</si>
  <si>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</si>
  <si>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</si>
  <si>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</si>
  <si>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</si>
  <si>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</si>
  <si>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</si>
  <si>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</si>
  <si>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</si>
  <si>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</si>
  <si>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</si>
  <si>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</si>
  <si>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</si>
  <si>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</si>
  <si>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</si>
  <si>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</si>
  <si>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</si>
  <si>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</si>
  <si>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</si>
  <si>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</si>
  <si>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</si>
  <si>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</si>
  <si>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</si>
  <si>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</si>
  <si>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</si>
  <si>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</si>
  <si>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</si>
  <si>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</si>
  <si>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</si>
  <si>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</si>
  <si>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</si>
  <si>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</si>
  <si>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</si>
  <si>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</si>
  <si>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</si>
  <si>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</si>
  <si>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</si>
  <si>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</si>
  <si>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</si>
  <si>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</si>
  <si>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</si>
  <si>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</si>
  <si>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</si>
  <si>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</si>
  <si>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</si>
  <si>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</si>
  <si>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</si>
  <si>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</si>
  <si>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</si>
  <si>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</si>
  <si>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</si>
  <si>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</si>
  <si>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</si>
  <si>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</si>
  <si>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</si>
  <si>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</si>
  <si>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</si>
  <si>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</si>
  <si>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</si>
  <si>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</si>
  <si>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</si>
  <si>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</si>
  <si>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</si>
  <si>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</si>
  <si>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</si>
  <si>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</si>
  <si>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</si>
  <si>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</si>
  <si>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</si>
  <si>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</si>
  <si>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</si>
  <si>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</si>
  <si>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</si>
  <si>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</si>
  <si>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</si>
  <si>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</si>
  <si>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</si>
  <si>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</si>
  <si>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</si>
  <si>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</si>
  <si>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</si>
  <si>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</si>
  <si>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</si>
  <si>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</si>
  <si>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</si>
  <si>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</si>
  <si>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</si>
  <si>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</si>
  <si>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</si>
  <si>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</si>
  <si>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</si>
  <si>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</si>
  <si>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</si>
  <si>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</si>
  <si>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</si>
  <si>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</si>
  <si>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</si>
  <si>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</si>
  <si>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</si>
  <si>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</si>
  <si>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</si>
  <si>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</si>
  <si>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</si>
  <si>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</si>
  <si>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</si>
  <si>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</si>
  <si>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</si>
  <si>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</si>
  <si>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</si>
  <si>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</si>
  <si>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</si>
  <si>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</si>
  <si>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</si>
  <si>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</si>
  <si>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</si>
  <si>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</si>
  <si>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</si>
  <si>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</si>
  <si>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</si>
  <si>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</si>
  <si>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</si>
  <si>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</si>
  <si>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</si>
  <si>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</si>
  <si>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</si>
  <si>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</si>
  <si>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</si>
  <si>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</si>
  <si>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</si>
  <si>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</si>
  <si>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</si>
  <si>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</si>
  <si>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</si>
  <si>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</si>
  <si>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</si>
  <si>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</si>
  <si>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</si>
  <si>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</si>
  <si>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</si>
  <si>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</si>
  <si>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</si>
  <si>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</si>
  <si>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</si>
  <si>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</si>
  <si>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</si>
  <si>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</si>
  <si>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</si>
  <si>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</si>
  <si>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</si>
  <si>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</si>
  <si>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</si>
  <si>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</si>
  <si>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</si>
  <si>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</si>
  <si>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</si>
  <si>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</si>
  <si>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</si>
  <si>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</si>
  <si>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</si>
  <si>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</si>
  <si>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</si>
  <si>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</si>
  <si>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</si>
  <si>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</si>
  <si>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</si>
  <si>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</si>
  <si>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</si>
  <si>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</si>
  <si>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</si>
  <si>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</si>
  <si>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</si>
  <si>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</si>
  <si>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</si>
  <si>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</si>
  <si>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</si>
  <si>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</si>
  <si>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</si>
  <si>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</si>
  <si>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</si>
  <si>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</si>
  <si>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</si>
  <si>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</si>
  <si>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</si>
  <si>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</si>
  <si>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</si>
  <si>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</si>
  <si>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</si>
  <si>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</si>
  <si>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</si>
  <si>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</si>
  <si>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</si>
  <si>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</si>
  <si>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</si>
  <si>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</si>
  <si>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</si>
  <si>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</si>
  <si>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</si>
  <si>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</si>
  <si>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</si>
  <si>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</si>
  <si>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</si>
  <si>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</si>
  <si>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</si>
  <si>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</si>
  <si>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</si>
  <si>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</si>
  <si>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</si>
  <si>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</si>
  <si>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</si>
  <si>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</si>
  <si>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</si>
  <si>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</si>
  <si>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</si>
  <si>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</si>
  <si>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</si>
  <si>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</si>
  <si>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</si>
  <si>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</si>
  <si>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</si>
  <si>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</si>
  <si>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</si>
  <si>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</si>
  <si>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</si>
  <si>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</si>
  <si>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</si>
  <si>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</si>
  <si>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</si>
  <si>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</si>
  <si>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</si>
  <si>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</si>
  <si>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</si>
  <si>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</si>
  <si>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</si>
  <si>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</si>
  <si>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</si>
  <si>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</si>
  <si>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</si>
  <si>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</si>
  <si>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</si>
  <si>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</si>
  <si>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</si>
  <si>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</si>
  <si>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</si>
  <si>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</si>
  <si>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</si>
  <si>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</si>
  <si>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</si>
  <si>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</si>
  <si>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</si>
  <si>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</si>
  <si>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</si>
  <si>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</si>
  <si>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</si>
  <si>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</si>
  <si>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</si>
  <si>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</si>
  <si>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</si>
  <si>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</si>
  <si>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</si>
  <si>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</si>
  <si>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</si>
  <si>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</si>
  <si>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</si>
  <si>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</si>
  <si>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</si>
  <si>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</si>
  <si>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</si>
  <si>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</si>
  <si>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</si>
  <si>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</si>
  <si>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</si>
  <si>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</si>
  <si>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</si>
  <si>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</si>
  <si>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</si>
  <si>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</si>
  <si>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</si>
  <si>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</si>
  <si>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</si>
  <si>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</si>
  <si>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</si>
  <si>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</si>
  <si>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</si>
  <si>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</si>
  <si>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</si>
  <si>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</si>
  <si>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</si>
  <si>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</si>
  <si>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</si>
  <si>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</si>
  <si>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</si>
  <si>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</si>
  <si>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</si>
  <si>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</si>
  <si>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</si>
  <si>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</si>
  <si>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</si>
  <si>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</si>
  <si>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</si>
  <si>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</si>
  <si>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</si>
  <si>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</si>
  <si>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</si>
  <si>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</si>
  <si>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</si>
  <si>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</si>
  <si>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</si>
  <si>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</si>
  <si>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</si>
  <si>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</si>
  <si>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</si>
  <si>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</si>
  <si>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</si>
  <si>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</si>
  <si>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</si>
  <si>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</si>
  <si>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</si>
  <si>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</si>
  <si>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</si>
  <si>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</si>
  <si>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</si>
  <si>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</si>
  <si>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</si>
  <si>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</si>
  <si>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</si>
  <si>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</si>
  <si>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</si>
  <si>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</si>
  <si>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</si>
  <si>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</si>
  <si>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</si>
  <si>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</si>
  <si>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</si>
  <si>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</si>
  <si>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</si>
  <si>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</si>
  <si>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</si>
  <si>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</si>
  <si>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</si>
  <si>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</si>
  <si>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</si>
  <si>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</si>
  <si>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</si>
  <si>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</si>
  <si>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</si>
  <si>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</si>
  <si>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</si>
  <si>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</si>
  <si>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</si>
  <si>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</si>
  <si>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</si>
  <si>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</si>
  <si>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</si>
  <si>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</si>
  <si>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</si>
  <si>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</si>
  <si>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</si>
  <si>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</si>
  <si>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</si>
  <si>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</si>
  <si>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</si>
  <si>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</si>
  <si>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</si>
  <si>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</si>
  <si>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</si>
  <si>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</si>
  <si>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</si>
  <si>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</si>
  <si>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</si>
  <si>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</si>
  <si>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</si>
  <si>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</si>
  <si>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</si>
  <si>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</si>
  <si>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</si>
  <si>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</si>
  <si>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</si>
  <si>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</si>
  <si>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</si>
  <si>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</si>
  <si>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</si>
  <si>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</si>
  <si>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</si>
  <si>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</si>
  <si>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</si>
  <si>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</si>
  <si>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</si>
  <si>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</si>
  <si>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</si>
  <si>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</si>
  <si>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</si>
  <si>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</si>
  <si>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</si>
  <si>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</si>
  <si>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</si>
  <si>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</si>
  <si>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</si>
  <si>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</si>
  <si>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</si>
  <si>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</si>
  <si>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</si>
  <si>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</si>
  <si>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</si>
  <si>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</si>
  <si>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</si>
  <si>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</si>
  <si>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</si>
  <si>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</si>
  <si>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</si>
  <si>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</si>
  <si>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</si>
  <si>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</si>
  <si>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</si>
  <si>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</si>
  <si>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</si>
  <si>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</si>
  <si>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</si>
  <si>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</si>
  <si>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</si>
  <si>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</si>
  <si>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</si>
  <si>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</si>
  <si>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</si>
  <si>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</si>
  <si>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</si>
  <si>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</si>
  <si>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</si>
  <si>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</si>
  <si>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</si>
  <si>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</si>
  <si>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</si>
  <si>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</si>
  <si>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</si>
  <si>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</si>
  <si>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</si>
  <si>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</si>
  <si>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</si>
  <si>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</si>
  <si>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</si>
  <si>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</si>
  <si>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</si>
  <si>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</si>
  <si>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</si>
  <si>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</si>
  <si>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</si>
  <si>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</si>
  <si>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</si>
  <si>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</si>
  <si>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</si>
  <si>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</si>
  <si>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</si>
  <si>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</si>
  <si>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</si>
  <si>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</si>
  <si>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</si>
  <si>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</si>
  <si>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</si>
  <si>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</si>
  <si>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</si>
  <si>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</si>
  <si>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</si>
  <si>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</si>
  <si>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</si>
  <si>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</si>
  <si>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</si>
  <si>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</si>
  <si>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</si>
  <si>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</si>
  <si>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</si>
  <si>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</si>
  <si>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</si>
  <si>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</si>
  <si>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</si>
  <si>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</si>
  <si>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</si>
  <si>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</si>
  <si>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</si>
  <si>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</si>
  <si>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</si>
  <si>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</si>
  <si>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</si>
  <si>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</si>
  <si>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</si>
  <si>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</si>
  <si>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</si>
  <si>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</si>
  <si>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</si>
  <si>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</si>
  <si>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</si>
  <si>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</si>
  <si>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</si>
  <si>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</si>
  <si>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</si>
  <si>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</si>
  <si>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</si>
  <si>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</si>
  <si>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</si>
  <si>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</si>
  <si>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</si>
  <si>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</si>
  <si>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</si>
  <si>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</si>
  <si>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</si>
  <si>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</si>
  <si>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</si>
  <si>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</si>
  <si>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</si>
  <si>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</si>
  <si>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</si>
  <si>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</si>
  <si>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</si>
  <si>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</si>
  <si>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</si>
  <si>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</si>
  <si>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</si>
  <si>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</si>
  <si>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</si>
  <si>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</si>
  <si>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</si>
  <si>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</si>
  <si>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</si>
  <si>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</si>
  <si>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</si>
  <si>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</si>
  <si>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</si>
  <si>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</si>
  <si>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</si>
  <si>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</si>
  <si>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</si>
  <si>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</si>
  <si>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</si>
  <si>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</si>
  <si>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</si>
  <si>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</si>
  <si>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</si>
  <si>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</si>
  <si>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</si>
  <si>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</si>
  <si>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</si>
  <si>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</si>
  <si>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</si>
  <si>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</si>
  <si>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</si>
  <si>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</si>
  <si>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</si>
  <si>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</si>
  <si>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</si>
  <si>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</si>
  <si>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</si>
  <si>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</si>
  <si>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</si>
  <si>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</si>
  <si>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</si>
  <si>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</si>
  <si>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</si>
  <si>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</si>
  <si>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</si>
  <si>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</si>
  <si>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</si>
  <si>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</si>
  <si>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</si>
  <si>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</si>
  <si>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</si>
  <si>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</si>
  <si>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</si>
  <si>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</si>
  <si>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</si>
  <si>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</si>
  <si>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</si>
  <si>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</si>
  <si>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</si>
  <si>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</si>
  <si>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</si>
  <si>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</si>
  <si>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</si>
  <si>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</si>
  <si>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</si>
  <si>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</si>
  <si>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</si>
  <si>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</si>
  <si>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</si>
  <si>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</si>
  <si>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</si>
  <si>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</si>
  <si>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</si>
  <si>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</si>
  <si>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</si>
  <si>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</si>
  <si>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</si>
  <si>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</si>
  <si>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</si>
  <si>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</si>
  <si>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</si>
  <si>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</si>
  <si>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</si>
  <si>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</si>
  <si>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</si>
  <si>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</si>
  <si>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</si>
  <si>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</si>
  <si>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</si>
  <si>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</si>
  <si>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</si>
  <si>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</si>
  <si>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</si>
  <si>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</si>
  <si>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</si>
  <si>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</si>
  <si>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</si>
  <si>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</si>
  <si>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</si>
  <si>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</si>
  <si>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</si>
  <si>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</si>
  <si>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</si>
  <si>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</si>
  <si>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</si>
  <si>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</si>
  <si>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</si>
  <si>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</si>
  <si>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</si>
  <si>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</si>
  <si>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</si>
  <si>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</si>
  <si>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</si>
  <si>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</si>
  <si>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</si>
  <si>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</si>
  <si>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</si>
  <si>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</si>
  <si>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</si>
  <si>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</si>
  <si>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</si>
  <si>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</si>
  <si>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</si>
  <si>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</si>
  <si>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</si>
  <si>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</si>
  <si>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</si>
  <si>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</si>
  <si>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</si>
  <si>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</si>
  <si>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</si>
  <si>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</si>
  <si>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</si>
  <si>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</si>
  <si>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</si>
  <si>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</si>
  <si>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</si>
  <si>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</si>
  <si>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</si>
  <si>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</si>
  <si>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</si>
  <si>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</si>
  <si>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</si>
  <si>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</si>
  <si>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</si>
  <si>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</si>
  <si>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</si>
  <si>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</si>
  <si>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</si>
  <si>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</si>
  <si>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</si>
  <si>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</si>
  <si>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</si>
  <si>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</si>
  <si>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</si>
  <si>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</si>
  <si>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</si>
  <si>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</si>
  <si>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</si>
  <si>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</si>
  <si>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</si>
  <si>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</si>
  <si>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</si>
  <si>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</si>
  <si>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</si>
  <si>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</si>
  <si>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</si>
  <si>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</si>
  <si>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</si>
  <si>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</si>
  <si>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</si>
  <si>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</si>
  <si>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</si>
  <si>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</si>
  <si>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</si>
  <si>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</si>
  <si>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</si>
  <si>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</si>
  <si>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</si>
  <si>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</si>
  <si>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</si>
  <si>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</si>
  <si>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</si>
  <si>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</si>
  <si>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</si>
  <si>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</si>
  <si>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</si>
  <si>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</si>
  <si>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</si>
  <si>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</si>
  <si>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</si>
  <si>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</si>
  <si>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</si>
  <si>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</si>
  <si>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</si>
  <si>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</si>
  <si>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</si>
  <si>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</si>
  <si>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</si>
  <si>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</si>
  <si>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</si>
  <si>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</si>
  <si>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</si>
  <si>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</si>
  <si>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</si>
  <si>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</si>
  <si>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</si>
  <si>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</si>
  <si>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</si>
  <si>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</si>
  <si>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</si>
  <si>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</si>
  <si>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</si>
  <si>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</si>
  <si>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</si>
  <si>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</si>
  <si>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</si>
  <si>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</si>
  <si>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</si>
  <si>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</si>
  <si>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</si>
  <si>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</si>
  <si>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</si>
  <si>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</si>
  <si>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</si>
  <si>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</si>
  <si>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</si>
  <si>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</si>
  <si>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</si>
  <si>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</si>
  <si>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</si>
  <si>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</si>
  <si>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</si>
  <si>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</si>
  <si>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</si>
  <si>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</si>
  <si>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</si>
  <si>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</si>
  <si>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</si>
  <si>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</si>
  <si>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</si>
  <si>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</si>
  <si>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</si>
  <si>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</si>
  <si>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</si>
  <si>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</si>
  <si>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</si>
  <si>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</si>
  <si>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</si>
  <si>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</si>
  <si>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</si>
  <si>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</si>
  <si>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</si>
  <si>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</si>
  <si>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</si>
  <si>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</si>
  <si>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</si>
  <si>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</si>
  <si>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</si>
  <si>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</si>
  <si>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</si>
  <si>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</si>
  <si>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</si>
  <si>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</si>
  <si>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</si>
  <si>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</si>
  <si>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</si>
  <si>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</si>
  <si>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</si>
  <si>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</si>
  <si>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</si>
  <si>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</si>
  <si>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</si>
  <si>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</si>
  <si>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</si>
  <si>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</si>
  <si>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</si>
  <si>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</si>
  <si>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</si>
  <si>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</si>
  <si>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</si>
  <si>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</si>
  <si>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</si>
  <si>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</si>
  <si>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</si>
  <si>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</si>
  <si>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</si>
  <si>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</si>
  <si>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</si>
  <si>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</si>
  <si>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</si>
  <si>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</si>
  <si>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</si>
  <si>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</si>
  <si>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</si>
  <si>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</si>
  <si>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</si>
  <si>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</si>
  <si>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</si>
  <si>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</si>
  <si>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</si>
  <si>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</si>
  <si>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</si>
  <si>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</si>
  <si>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</si>
  <si>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</si>
  <si>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</si>
  <si>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</si>
  <si>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</si>
  <si>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</si>
  <si>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</si>
  <si>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</si>
  <si>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</si>
  <si>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</si>
  <si>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</si>
  <si>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</si>
  <si>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</si>
  <si>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</si>
  <si>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</si>
  <si>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</si>
  <si>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</si>
  <si>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</si>
  <si>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</si>
  <si>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</si>
  <si>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</si>
  <si>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</si>
  <si>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</si>
  <si>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</si>
  <si>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</si>
  <si>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</si>
  <si>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</si>
  <si>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</si>
  <si>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</si>
  <si>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</si>
  <si>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</si>
  <si>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</si>
  <si>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</si>
  <si>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</si>
  <si>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</si>
  <si>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</si>
  <si>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</si>
  <si>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</si>
  <si>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</si>
  <si>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</si>
  <si>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</si>
  <si>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</si>
  <si>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</si>
  <si>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</si>
  <si>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</si>
  <si>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</si>
  <si>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</si>
  <si>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</si>
  <si>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</si>
  <si>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</si>
  <si>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</si>
  <si>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</si>
  <si>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</si>
  <si>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</si>
  <si>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</si>
  <si>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</si>
  <si>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</si>
  <si>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</si>
  <si>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</si>
  <si>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</si>
  <si>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</si>
  <si>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</si>
  <si>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</si>
  <si>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</si>
  <si>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</si>
  <si>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</si>
  <si>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</si>
  <si>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</si>
  <si>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</si>
  <si>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</si>
  <si>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</si>
  <si>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</si>
  <si>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</si>
  <si>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</si>
  <si>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</si>
  <si>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</si>
  <si>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</si>
  <si>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</si>
  <si>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</si>
  <si>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</si>
  <si>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</si>
  <si>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</si>
  <si>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</si>
  <si>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</si>
  <si>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</si>
  <si>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</si>
  <si>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</si>
  <si>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</si>
  <si>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</si>
  <si>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</si>
  <si>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</si>
  <si>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</si>
  <si>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</si>
  <si>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</si>
  <si>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</si>
  <si>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</si>
  <si>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</si>
  <si>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</si>
  <si>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</si>
  <si>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</si>
  <si>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</si>
  <si>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</si>
  <si>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</si>
  <si>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</si>
  <si>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</si>
  <si>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</si>
  <si>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</si>
  <si>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</si>
  <si>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</si>
  <si>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</si>
  <si>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</si>
  <si>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</si>
  <si>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</si>
  <si>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</si>
  <si>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</si>
  <si>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</si>
  <si>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</si>
  <si>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</si>
  <si>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</si>
  <si>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</si>
  <si>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</si>
  <si>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</si>
  <si>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</si>
  <si>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</si>
  <si>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</si>
  <si>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</si>
  <si>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</si>
  <si>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</si>
  <si>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</si>
  <si>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</si>
  <si>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</si>
  <si>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</si>
  <si>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</si>
  <si>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</si>
  <si>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</si>
  <si>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</si>
  <si>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</si>
  <si>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</si>
  <si>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</si>
  <si>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</si>
  <si>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</si>
  <si>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</si>
  <si>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</si>
  <si>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</si>
  <si>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</si>
  <si>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</si>
  <si>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</si>
  <si>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</si>
  <si>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</si>
  <si>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</si>
  <si>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</si>
  <si>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</si>
  <si>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</si>
  <si>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</si>
  <si>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</si>
  <si>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</si>
  <si>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</si>
  <si>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</si>
  <si>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</si>
  <si>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</si>
  <si>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</si>
  <si>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</si>
  <si>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</si>
  <si>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</si>
  <si>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</si>
  <si>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</si>
  <si>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</si>
  <si>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</si>
  <si>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</si>
  <si>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</si>
  <si>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</si>
  <si>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</si>
  <si>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</si>
  <si>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</si>
  <si>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</si>
  <si>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</si>
  <si>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</si>
  <si>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</si>
  <si>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</si>
  <si>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</si>
  <si>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</si>
  <si>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</si>
  <si>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</si>
  <si>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</si>
  <si>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</si>
  <si>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</si>
  <si>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</si>
  <si>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</si>
  <si>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</si>
  <si>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</si>
  <si>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</si>
  <si>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</si>
  <si>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</si>
  <si>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</si>
  <si>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</si>
  <si>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</si>
  <si>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</si>
  <si>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</si>
  <si>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</si>
  <si>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</si>
  <si>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</si>
  <si>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</si>
  <si>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</si>
  <si>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</si>
  <si>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</si>
  <si>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</si>
  <si>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</si>
  <si>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</si>
  <si>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</si>
  <si>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</si>
  <si>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</si>
  <si>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</si>
  <si>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</si>
  <si>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</si>
  <si>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</si>
  <si>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</si>
  <si>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</si>
  <si>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</si>
  <si>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</si>
  <si>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</si>
  <si>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</si>
  <si>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</si>
  <si>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</si>
  <si>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</si>
  <si>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</si>
  <si>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</si>
  <si>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</si>
  <si>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</si>
  <si>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</si>
  <si>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</si>
  <si>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</si>
  <si>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</si>
  <si>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</si>
  <si>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</si>
  <si>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</si>
  <si>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</si>
  <si>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</si>
  <si>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</si>
  <si>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</si>
  <si>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</si>
  <si>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</si>
  <si>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</si>
  <si>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</si>
  <si>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</si>
  <si>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</si>
  <si>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</si>
  <si>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</si>
  <si>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</si>
  <si>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</si>
  <si>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</si>
  <si>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</si>
  <si>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</si>
  <si>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</si>
  <si>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</si>
  <si>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</si>
  <si>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</si>
  <si>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</si>
  <si>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</si>
  <si>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</si>
  <si>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</si>
  <si>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</si>
  <si>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</si>
  <si>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</si>
  <si>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</si>
  <si>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</si>
  <si>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</si>
  <si>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</si>
  <si>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</si>
  <si>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</si>
  <si>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</si>
  <si>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</si>
  <si>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</si>
  <si>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</si>
  <si>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</si>
  <si>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</si>
  <si>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</si>
  <si>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</si>
  <si>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</si>
  <si>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</si>
  <si>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</si>
  <si>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</si>
  <si>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</si>
  <si>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</si>
  <si>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</si>
  <si>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</si>
  <si>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</si>
  <si>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</si>
  <si>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</si>
  <si>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</si>
  <si>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</si>
  <si>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</si>
  <si>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</si>
  <si>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</si>
  <si>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</si>
  <si>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</si>
  <si>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</si>
  <si>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</si>
  <si>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</si>
  <si>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</si>
  <si>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</si>
  <si>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</si>
  <si>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</si>
  <si>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</si>
  <si>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</si>
  <si>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</si>
  <si>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</si>
  <si>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</si>
  <si>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</si>
  <si>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</si>
  <si>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</si>
  <si>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</si>
  <si>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</si>
  <si>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</si>
  <si>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</si>
  <si>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</si>
  <si>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</si>
  <si>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</si>
  <si>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</si>
  <si>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</si>
  <si>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</si>
  <si>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</si>
  <si>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</si>
  <si>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</si>
  <si>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</si>
  <si>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</si>
  <si>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</si>
  <si>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</si>
  <si>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</si>
  <si>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</si>
  <si>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</si>
  <si>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</si>
  <si>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</si>
  <si>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</si>
  <si>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</si>
  <si>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</si>
  <si>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</si>
  <si>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</si>
  <si>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</si>
  <si>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</si>
  <si>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</si>
  <si>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</si>
  <si>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</si>
  <si>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</si>
  <si>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</si>
  <si>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</si>
  <si>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</si>
  <si>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</si>
  <si>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</si>
  <si>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</si>
  <si>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</si>
  <si>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</si>
  <si>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</si>
  <si>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</si>
  <si>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</si>
  <si>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</si>
  <si>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</si>
  <si>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</si>
  <si>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</si>
  <si>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</si>
  <si>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</si>
  <si>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</si>
  <si>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</si>
  <si>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</si>
  <si>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</si>
  <si>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</si>
  <si>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</si>
  <si>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</si>
  <si>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</si>
  <si>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</si>
  <si>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</si>
  <si>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</si>
  <si>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</si>
  <si>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</si>
  <si>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</si>
  <si>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</si>
  <si>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</si>
  <si>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</si>
  <si>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</si>
  <si>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</si>
  <si>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</si>
  <si>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</si>
  <si>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</si>
  <si>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</si>
  <si>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</si>
  <si>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</si>
  <si>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</si>
  <si>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</si>
  <si>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</si>
  <si>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</si>
  <si>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</si>
  <si>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</si>
  <si>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</si>
  <si>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</si>
  <si>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</si>
  <si>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</si>
  <si>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</si>
  <si>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</si>
  <si>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</si>
  <si>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</si>
  <si>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</si>
  <si>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</si>
  <si>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</si>
  <si>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</si>
  <si>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</si>
  <si>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</si>
  <si>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</si>
  <si>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</si>
  <si>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</si>
  <si>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</si>
  <si>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</si>
  <si>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</si>
  <si>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</si>
  <si>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</si>
  <si>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</si>
  <si>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</si>
  <si>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</si>
  <si>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</si>
  <si>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</si>
  <si>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</si>
  <si>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</si>
  <si>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</si>
  <si>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</si>
  <si>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</si>
  <si>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</si>
  <si>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</si>
  <si>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</si>
  <si>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</si>
  <si>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</si>
  <si>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</si>
  <si>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</si>
  <si>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</si>
  <si>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</si>
  <si>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</si>
  <si>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</si>
  <si>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</si>
  <si>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</si>
  <si>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</si>
  <si>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</si>
  <si>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</si>
  <si>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</si>
  <si>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</si>
  <si>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</si>
  <si>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</si>
  <si>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</si>
  <si>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</si>
  <si>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</si>
  <si>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</si>
  <si>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</si>
  <si>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</si>
  <si>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</si>
  <si>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</si>
  <si>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</si>
  <si>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</si>
  <si>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</si>
  <si>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</si>
  <si>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</si>
  <si>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</si>
  <si>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</si>
  <si>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</si>
  <si>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</si>
  <si>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</si>
  <si>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</si>
  <si>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</si>
  <si>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</si>
  <si>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</si>
  <si>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</si>
  <si>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</si>
  <si>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</si>
  <si>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</si>
  <si>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</si>
  <si>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</si>
  <si>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</si>
  <si>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</si>
  <si>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</si>
  <si>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</si>
  <si>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</si>
  <si>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</si>
  <si>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</si>
  <si>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</si>
  <si>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</si>
  <si>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</si>
  <si>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</si>
  <si>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</si>
  <si>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</si>
  <si>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</si>
  <si>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</si>
  <si>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</si>
  <si>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</si>
  <si>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</si>
  <si>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</si>
  <si>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</si>
  <si>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</si>
  <si>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</si>
  <si>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</si>
  <si>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</si>
  <si>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</si>
  <si>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</si>
  <si>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</si>
  <si>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</si>
  <si>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</si>
  <si>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</si>
  <si>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</si>
  <si>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</si>
  <si>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</si>
  <si>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</si>
  <si>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</si>
  <si>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</si>
  <si>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</si>
  <si>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</si>
  <si>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</si>
  <si>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</si>
  <si>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</si>
  <si>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</si>
  <si>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</si>
  <si>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</si>
  <si>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</si>
  <si>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</si>
  <si>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</si>
  <si>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</si>
  <si>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</si>
  <si>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</si>
  <si>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</si>
  <si>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</si>
  <si>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</si>
  <si>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</si>
  <si>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</si>
  <si>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</si>
  <si>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</si>
  <si>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</si>
  <si>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</si>
  <si>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</si>
  <si>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</si>
  <si>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</si>
  <si>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</si>
  <si>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</si>
  <si>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</si>
  <si>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</si>
  <si>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</si>
  <si>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</si>
  <si>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</si>
  <si>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</si>
  <si>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</si>
  <si>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</si>
  <si>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</si>
  <si>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</si>
  <si>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</si>
  <si>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</si>
  <si>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</si>
  <si>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</si>
  <si>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</si>
  <si>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</si>
  <si>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</si>
  <si>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</si>
  <si>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</si>
  <si>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</si>
  <si>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</si>
  <si>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</si>
  <si>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</si>
  <si>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</si>
  <si>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</si>
  <si>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</si>
  <si>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</si>
  <si>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</si>
  <si>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</si>
  <si>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</si>
  <si>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</si>
  <si>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</si>
  <si>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</si>
  <si>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</si>
  <si>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</si>
  <si>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</si>
  <si>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</si>
  <si>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</si>
  <si>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</si>
  <si>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</si>
  <si>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</si>
  <si>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</si>
  <si>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</si>
  <si>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</si>
  <si>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</si>
  <si>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</si>
  <si>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</si>
  <si>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</si>
  <si>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</si>
  <si>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</si>
  <si>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</si>
  <si>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</si>
  <si>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</si>
  <si>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</si>
  <si>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</si>
  <si>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</si>
  <si>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</si>
  <si>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</si>
  <si>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</si>
  <si>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</si>
  <si>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</si>
  <si>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</si>
  <si>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</si>
  <si>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</si>
  <si>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</si>
  <si>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</si>
  <si>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</si>
  <si>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</si>
  <si>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</si>
  <si>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</si>
  <si>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</si>
  <si>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</si>
  <si>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</si>
  <si>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</si>
  <si>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</si>
  <si>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</si>
  <si>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</si>
  <si>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</si>
  <si>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</si>
  <si>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</si>
  <si>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</si>
  <si>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</si>
  <si>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</si>
  <si>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</si>
  <si>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</si>
  <si>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</si>
  <si>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</si>
  <si>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</si>
  <si>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</si>
  <si>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</si>
  <si>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</si>
  <si>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</si>
  <si>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</si>
  <si>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</si>
  <si>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</si>
  <si>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</si>
  <si>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</si>
  <si>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</si>
  <si>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</si>
  <si>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</si>
  <si>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</si>
  <si>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</si>
  <si>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</si>
  <si>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</si>
  <si>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</si>
  <si>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</si>
  <si>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</si>
  <si>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</si>
  <si>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</si>
  <si>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</si>
  <si>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</si>
  <si>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</si>
  <si>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</si>
  <si>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</si>
  <si>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</si>
  <si>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</si>
  <si>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</si>
  <si>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</si>
  <si>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</si>
  <si>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</si>
  <si>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</si>
  <si>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</si>
  <si>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</si>
  <si>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</si>
  <si>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</si>
  <si>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</si>
  <si>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</si>
  <si>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</si>
  <si>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</si>
  <si>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</si>
  <si>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</si>
  <si>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</si>
  <si>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</si>
  <si>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</si>
  <si>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</si>
  <si>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</si>
  <si>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</si>
  <si>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</si>
  <si>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</si>
  <si>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</si>
  <si>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</si>
  <si>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</si>
  <si>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</si>
  <si>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</si>
  <si>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</si>
  <si>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</si>
  <si>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</si>
  <si>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</si>
  <si>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</si>
  <si>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</si>
  <si>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</si>
  <si>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</si>
  <si>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</si>
  <si>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</si>
  <si>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</si>
  <si>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</si>
  <si>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</si>
  <si>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</si>
  <si>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</si>
  <si>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</si>
  <si>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</si>
  <si>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</si>
  <si>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</si>
  <si>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</si>
  <si>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</si>
  <si>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</si>
  <si>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</si>
  <si>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</si>
  <si>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</si>
  <si>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</si>
  <si>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</si>
  <si>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</si>
  <si>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</si>
  <si>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</si>
  <si>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</si>
  <si>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</si>
  <si>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</si>
  <si>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</si>
  <si>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</si>
  <si>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</si>
  <si>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</si>
  <si>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</si>
  <si>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</si>
  <si>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</si>
  <si>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</si>
  <si>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</si>
  <si>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</si>
  <si>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</si>
  <si>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</si>
  <si>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</si>
  <si>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</si>
  <si>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</si>
  <si>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</si>
  <si>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</si>
  <si>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</si>
  <si>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</si>
  <si>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</si>
  <si>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</si>
  <si>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</si>
  <si>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</si>
  <si>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</si>
  <si>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</si>
  <si>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</si>
  <si>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</si>
  <si>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</si>
  <si>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</si>
  <si>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</si>
  <si>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</si>
  <si>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</si>
  <si>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</si>
  <si>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</si>
  <si>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</si>
  <si>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</si>
  <si>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</si>
  <si>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</si>
  <si>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</si>
  <si>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</si>
  <si>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</si>
  <si>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</si>
  <si>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</si>
  <si>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</si>
  <si>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</si>
  <si>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</si>
  <si>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</si>
  <si>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</si>
  <si>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</si>
  <si>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</si>
  <si>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</si>
  <si>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</si>
  <si>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</si>
  <si>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</si>
  <si>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</si>
  <si>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</si>
  <si>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</si>
  <si>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</si>
  <si>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</si>
  <si>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</si>
  <si>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</si>
  <si>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</si>
  <si>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</si>
  <si>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</si>
  <si>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</si>
  <si>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</si>
  <si>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</si>
  <si>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</si>
  <si>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</si>
  <si>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</si>
  <si>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</si>
  <si>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</si>
  <si>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</si>
  <si>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</si>
  <si>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</si>
  <si>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</si>
  <si>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</si>
  <si>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</si>
  <si>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</si>
  <si>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</si>
  <si>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</si>
  <si>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</si>
  <si>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</si>
  <si>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</si>
  <si>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</si>
  <si>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</si>
  <si>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</si>
  <si>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</si>
  <si>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</si>
  <si>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</si>
  <si>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</si>
  <si>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</si>
  <si>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</si>
  <si>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</si>
  <si>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</si>
  <si>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</si>
  <si>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</si>
  <si>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</si>
  <si>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</si>
  <si>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</si>
  <si>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</si>
  <si>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</si>
  <si>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</si>
  <si>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</si>
  <si>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</si>
  <si>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</si>
  <si>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</si>
  <si>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</si>
  <si>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</si>
  <si>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</si>
  <si>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</si>
  <si>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</si>
  <si>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</si>
  <si>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</si>
  <si>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</si>
  <si>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</si>
  <si>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</si>
  <si>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</si>
  <si>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</si>
  <si>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</si>
  <si>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</si>
  <si>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</si>
  <si>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</si>
  <si>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</si>
  <si>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</si>
  <si>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</si>
  <si>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</si>
  <si>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</si>
  <si>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</si>
  <si>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</si>
  <si>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</si>
  <si>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</si>
  <si>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</si>
  <si>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</si>
  <si>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</si>
  <si>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</si>
  <si>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</si>
  <si>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</si>
  <si>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</si>
  <si>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</si>
  <si>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</si>
  <si>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</si>
  <si>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</si>
  <si>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</si>
  <si>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</si>
  <si>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</si>
  <si>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</si>
  <si>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</si>
  <si>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</si>
  <si>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</si>
  <si>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</si>
  <si>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</si>
  <si>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</si>
  <si>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</si>
  <si>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</si>
  <si>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</si>
  <si>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</si>
  <si>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</si>
  <si>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</si>
  <si>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</si>
  <si>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</si>
  <si>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</si>
  <si>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</si>
  <si>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</si>
  <si>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</si>
  <si>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</si>
  <si>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</si>
  <si>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</si>
  <si>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</si>
  <si>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</si>
  <si>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</si>
  <si>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</si>
  <si>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</si>
  <si>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</si>
  <si>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</si>
  <si>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</si>
  <si>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</si>
  <si>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</si>
  <si>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</si>
  <si>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</si>
  <si>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</si>
  <si>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</si>
  <si>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</si>
  <si>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</si>
  <si>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</si>
  <si>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</si>
  <si>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</si>
  <si>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</si>
  <si>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</si>
  <si>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</si>
  <si>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</si>
  <si>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</si>
  <si>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</si>
  <si>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</si>
  <si>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</si>
  <si>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</si>
  <si>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</si>
  <si>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</si>
  <si>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</si>
  <si>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</si>
  <si>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</si>
  <si>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</si>
  <si>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</si>
  <si>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</si>
  <si>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</si>
  <si>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</si>
  <si>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</si>
  <si>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</si>
  <si>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</si>
  <si>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</si>
  <si>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</si>
  <si>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</si>
  <si>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</si>
  <si>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</si>
  <si>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</si>
  <si>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</si>
  <si>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</si>
  <si>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</si>
  <si>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</si>
  <si>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</si>
  <si>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</si>
  <si>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</si>
  <si>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</si>
  <si>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</si>
  <si>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</si>
  <si>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</si>
  <si>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</si>
  <si>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</si>
  <si>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</si>
  <si>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</si>
  <si>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</si>
  <si>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</si>
  <si>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</si>
  <si>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</si>
  <si>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</si>
  <si>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</si>
  <si>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</si>
  <si>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</si>
  <si>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</si>
  <si>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</si>
  <si>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</si>
  <si>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</si>
  <si>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</si>
  <si>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</si>
  <si>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</si>
  <si>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</si>
  <si>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</si>
  <si>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</si>
  <si>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</si>
  <si>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</si>
  <si>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</si>
  <si>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</si>
  <si>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</si>
  <si>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</si>
  <si>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</si>
  <si>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</si>
  <si>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</si>
  <si>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</si>
  <si>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</si>
  <si>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</si>
  <si>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</si>
  <si>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</si>
  <si>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</si>
  <si>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</si>
  <si>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</si>
  <si>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</si>
  <si>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</si>
  <si>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</si>
  <si>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</si>
  <si>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</si>
  <si>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</si>
  <si>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</si>
  <si>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</si>
  <si>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</si>
  <si>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</si>
  <si>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</si>
  <si>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</si>
  <si>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</si>
  <si>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</si>
  <si>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</si>
  <si>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</si>
  <si>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</si>
  <si>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</si>
  <si>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</si>
  <si>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</si>
  <si>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</si>
  <si>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</si>
  <si>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</si>
  <si>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</si>
  <si>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</si>
  <si>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</si>
  <si>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</si>
  <si>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</si>
  <si>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</si>
  <si>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</si>
  <si>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</si>
  <si>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</si>
  <si>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</si>
  <si>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</si>
  <si>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</si>
  <si>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</si>
  <si>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</si>
  <si>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</si>
  <si>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</si>
  <si>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</si>
  <si>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</si>
  <si>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</si>
  <si>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</si>
  <si>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</si>
  <si>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</si>
  <si>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</si>
  <si>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</si>
  <si>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</si>
  <si>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</si>
  <si>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</si>
  <si>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</si>
  <si>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</si>
  <si>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</si>
  <si>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</si>
  <si>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</si>
  <si>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</si>
  <si>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</si>
  <si>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</si>
  <si>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</si>
  <si>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</si>
  <si>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</si>
  <si>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</si>
  <si>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</si>
  <si>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</si>
  <si>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</si>
  <si>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</si>
  <si>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</si>
  <si>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</si>
  <si>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</si>
  <si>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</si>
  <si>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</si>
  <si>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</si>
  <si>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</si>
  <si>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</si>
  <si>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</si>
  <si>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</si>
  <si>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</si>
  <si>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</si>
  <si>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</si>
  <si>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</si>
  <si>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</si>
  <si>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</si>
  <si>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</si>
  <si>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</si>
  <si>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</si>
  <si>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</si>
  <si>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</si>
  <si>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</si>
  <si>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</si>
  <si>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</si>
  <si>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</si>
  <si>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</si>
  <si>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</si>
  <si>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</si>
  <si>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</si>
  <si>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</si>
  <si>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</si>
  <si>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</si>
  <si>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</si>
  <si>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</si>
  <si>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</si>
  <si>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</si>
  <si>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</si>
  <si>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</si>
  <si>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</si>
  <si>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</si>
  <si>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</si>
  <si>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</si>
  <si>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</si>
  <si>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</si>
  <si>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</si>
  <si>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</si>
  <si>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</si>
  <si>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</si>
  <si>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</si>
  <si>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</si>
  <si>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</si>
  <si>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</si>
  <si>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</si>
  <si>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</si>
  <si>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</si>
  <si>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</si>
  <si>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</si>
  <si>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</si>
  <si>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</si>
  <si>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</si>
  <si>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</si>
  <si>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</si>
  <si>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</si>
  <si>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</si>
  <si>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</si>
  <si>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</si>
  <si>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</si>
  <si>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</si>
  <si>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</si>
  <si>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</si>
  <si>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</si>
  <si>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</si>
  <si>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</si>
  <si>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</si>
  <si>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</si>
  <si>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</si>
  <si>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</si>
  <si>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</si>
  <si>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</si>
  <si>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</si>
  <si>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</si>
  <si>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</si>
  <si>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</si>
  <si>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</si>
  <si>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</si>
  <si>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</si>
  <si>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</si>
  <si>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</si>
  <si>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</si>
  <si>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</si>
  <si>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</si>
  <si>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</si>
  <si>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</si>
  <si>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</si>
  <si>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</si>
  <si>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</si>
  <si>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</si>
  <si>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</si>
  <si>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</si>
  <si>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</si>
  <si>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</si>
  <si>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</si>
  <si>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</si>
  <si>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</si>
  <si>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</si>
  <si>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</si>
  <si>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</si>
  <si>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</si>
  <si>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</si>
  <si>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</si>
  <si>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</si>
  <si>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</si>
  <si>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</si>
  <si>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</si>
  <si>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</si>
  <si>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</si>
  <si>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</si>
  <si>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</si>
  <si>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</si>
  <si>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</si>
  <si>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</si>
  <si>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</si>
  <si>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</si>
  <si>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</si>
  <si>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</si>
  <si>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</si>
  <si>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</si>
  <si>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</si>
  <si>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</si>
  <si>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</si>
  <si>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</si>
  <si>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</si>
  <si>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</si>
  <si>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</si>
  <si>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</si>
  <si>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</si>
  <si>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</si>
  <si>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</si>
  <si>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</si>
  <si>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</si>
  <si>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</si>
  <si>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</si>
  <si>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</si>
  <si>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</si>
  <si>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</si>
  <si>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</si>
  <si>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</si>
  <si>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</si>
  <si>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</si>
  <si>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</si>
  <si>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</si>
  <si>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</si>
  <si>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</si>
  <si>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</si>
  <si>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</si>
  <si>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</si>
  <si>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</si>
  <si>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</si>
  <si>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</si>
  <si>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</si>
  <si>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</si>
  <si>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</si>
  <si>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</si>
  <si>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</si>
  <si>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</si>
  <si>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</si>
  <si>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</si>
  <si>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</si>
  <si>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</si>
  <si>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</si>
  <si>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</si>
  <si>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</si>
  <si>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</si>
  <si>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</si>
  <si>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</si>
  <si>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</si>
  <si>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</si>
  <si>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</si>
  <si>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</si>
  <si>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</si>
  <si>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</si>
  <si>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</si>
  <si>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</si>
  <si>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</si>
  <si>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</si>
  <si>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</si>
  <si>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</si>
  <si>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</si>
  <si>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</si>
  <si>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</si>
  <si>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</si>
  <si>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</si>
  <si>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</si>
  <si>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</si>
  <si>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</si>
  <si>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</si>
  <si>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</si>
  <si>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</si>
  <si>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</si>
  <si>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</si>
  <si>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</si>
  <si>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</si>
  <si>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</si>
  <si>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</si>
  <si>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</si>
  <si>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</si>
  <si>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</si>
  <si>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</si>
  <si>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</si>
  <si>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</si>
  <si>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</si>
  <si>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</si>
  <si>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</si>
  <si>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</si>
  <si>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</si>
  <si>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</si>
  <si>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</si>
  <si>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</si>
  <si>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</si>
  <si>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</si>
  <si>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</si>
  <si>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</si>
  <si>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</si>
  <si>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</si>
  <si>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</si>
  <si>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</si>
  <si>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</si>
  <si>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</si>
  <si>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</si>
  <si>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</si>
  <si>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</si>
  <si>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</si>
  <si>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</si>
  <si>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</si>
  <si>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</si>
  <si>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</si>
  <si>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</si>
  <si>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</si>
  <si>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</si>
  <si>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</si>
  <si>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</si>
  <si>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</si>
  <si>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</si>
  <si>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</si>
  <si>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</si>
  <si>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</si>
  <si>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</si>
  <si>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</si>
  <si>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</si>
  <si>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</si>
  <si>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</si>
  <si>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</si>
  <si>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</si>
  <si>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</si>
  <si>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</si>
  <si>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</si>
  <si>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</si>
  <si>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</si>
  <si>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</si>
  <si>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</si>
  <si>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</si>
  <si>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</si>
  <si>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</si>
  <si>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</si>
  <si>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</si>
  <si>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</si>
  <si>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</si>
  <si>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</si>
  <si>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</si>
  <si>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</si>
  <si>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</si>
  <si>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</si>
  <si>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</si>
  <si>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</si>
  <si>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</si>
  <si>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</si>
  <si>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</si>
  <si>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</si>
  <si>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</si>
  <si>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</si>
  <si>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</si>
  <si>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</si>
  <si>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</si>
  <si>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</si>
  <si>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</si>
  <si>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</si>
  <si>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</si>
  <si>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</si>
  <si>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</si>
  <si>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</si>
  <si>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</si>
  <si>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</si>
  <si>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</si>
  <si>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</si>
  <si>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</si>
  <si>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</si>
  <si>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</si>
  <si>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</si>
  <si>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</si>
  <si>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</si>
  <si>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</si>
  <si>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</si>
  <si>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</si>
  <si>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</si>
  <si>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</si>
  <si>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</si>
  <si>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</si>
  <si>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</si>
  <si>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</si>
  <si>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</si>
  <si>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</si>
  <si>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</si>
  <si>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</si>
  <si>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</si>
  <si>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</si>
  <si>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</si>
  <si>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</si>
  <si>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</si>
  <si>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</si>
  <si>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</si>
  <si>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</si>
  <si>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</si>
  <si>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</si>
  <si>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</si>
  <si>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</si>
  <si>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</si>
  <si>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</si>
  <si>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</si>
  <si>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</si>
  <si>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</si>
  <si>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</si>
  <si>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</si>
  <si>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</si>
  <si>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</si>
  <si>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</si>
  <si>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</si>
  <si>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</si>
  <si>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</si>
  <si>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</si>
  <si>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</si>
  <si>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</si>
  <si>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</si>
  <si>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</si>
  <si>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</si>
  <si>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</si>
  <si>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</si>
  <si>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</si>
  <si>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</si>
  <si>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</si>
  <si>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</si>
  <si>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</si>
  <si>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</si>
  <si>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</si>
  <si>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</si>
  <si>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</si>
  <si>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</si>
  <si>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</si>
  <si>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</si>
  <si>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</si>
  <si>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</si>
  <si>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</si>
  <si>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</si>
  <si>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</si>
  <si>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</si>
  <si>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</si>
  <si>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</si>
  <si>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</si>
  <si>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</si>
  <si>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</si>
  <si>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</si>
  <si>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</si>
  <si>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</si>
  <si>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</si>
  <si>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</si>
  <si>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</si>
  <si>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</si>
  <si>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</si>
  <si>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</si>
  <si>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</si>
  <si>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</si>
  <si>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</si>
  <si>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</si>
  <si>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</si>
  <si>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</si>
  <si>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</si>
  <si>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</si>
  <si>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</si>
  <si>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</si>
  <si>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</si>
  <si>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</si>
  <si>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</si>
  <si>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</si>
  <si>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</si>
  <si>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</si>
  <si>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</si>
  <si>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</si>
  <si>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</si>
  <si>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</si>
  <si>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</si>
  <si>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</si>
  <si>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</si>
  <si>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</si>
  <si>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</si>
  <si>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</si>
  <si>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</si>
  <si>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</si>
  <si>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</si>
  <si>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</si>
  <si>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</si>
  <si>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</si>
  <si>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</si>
  <si>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</si>
  <si>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</si>
  <si>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</si>
  <si>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</si>
  <si>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</si>
  <si>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</si>
  <si>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</si>
  <si>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</si>
  <si>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</si>
  <si>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</si>
  <si>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</si>
  <si>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</si>
  <si>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</si>
  <si>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</si>
  <si>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</si>
  <si>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</si>
  <si>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</si>
  <si>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</si>
  <si>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</si>
  <si>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</si>
  <si>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</si>
  <si>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</si>
  <si>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</si>
  <si>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</si>
  <si>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</si>
  <si>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</si>
  <si>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</si>
  <si>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</si>
  <si>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</si>
  <si>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</si>
  <si>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</si>
  <si>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</si>
  <si>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</si>
  <si>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</si>
  <si>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</si>
  <si>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</si>
  <si>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</si>
  <si>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</si>
  <si>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</si>
  <si>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</si>
  <si>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</si>
  <si>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</si>
  <si>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</si>
  <si>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</si>
  <si>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</si>
  <si>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</si>
  <si>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</si>
  <si>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</si>
  <si>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</si>
  <si>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</si>
  <si>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</si>
  <si>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</si>
  <si>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</si>
  <si>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</si>
  <si>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</si>
  <si>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</si>
  <si>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</si>
  <si>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</si>
  <si>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</si>
  <si>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</si>
  <si>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</si>
  <si>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</si>
  <si>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</si>
  <si>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</si>
  <si>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</si>
  <si>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</si>
  <si>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</si>
  <si>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</si>
  <si>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</si>
  <si>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</si>
  <si>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</si>
  <si>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</si>
  <si>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</si>
  <si>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</si>
  <si>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</si>
  <si>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</si>
  <si>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</si>
  <si>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</si>
  <si>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</si>
  <si>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</si>
  <si>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</si>
  <si>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</si>
  <si>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</si>
  <si>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</si>
  <si>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</si>
  <si>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</si>
  <si>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</si>
  <si>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</si>
  <si>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</si>
  <si>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</si>
  <si>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</si>
  <si>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</si>
  <si>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</si>
  <si>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</si>
  <si>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</si>
  <si>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</si>
  <si>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</si>
  <si>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</si>
  <si>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</si>
  <si>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</si>
  <si>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</si>
  <si>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</si>
  <si>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</si>
  <si>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</si>
  <si>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</si>
  <si>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</si>
  <si>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</si>
  <si>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</si>
  <si>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</si>
  <si>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</si>
  <si>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</si>
  <si>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</si>
  <si>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</si>
  <si>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</si>
  <si>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</si>
  <si>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</si>
  <si>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</si>
  <si>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</si>
  <si>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</si>
  <si>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</si>
  <si>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</si>
  <si>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</si>
  <si>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</si>
  <si>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</si>
  <si>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</si>
  <si>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</si>
  <si>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</si>
  <si>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</si>
  <si>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</si>
  <si>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</si>
  <si>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</si>
  <si>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</si>
  <si>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</si>
  <si>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</si>
  <si>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</si>
  <si>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</si>
  <si>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</si>
  <si>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</si>
  <si>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</si>
  <si>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</si>
  <si>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</si>
  <si>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</si>
  <si>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</si>
  <si>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</si>
  <si>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</si>
  <si>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</si>
  <si>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</si>
  <si>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</si>
  <si>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</si>
  <si>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</si>
  <si>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</si>
  <si>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</si>
  <si>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</si>
  <si>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</si>
  <si>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</si>
  <si>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</si>
  <si>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</si>
  <si>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</si>
  <si>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</si>
  <si>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</si>
  <si>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</si>
  <si>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</si>
  <si>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</si>
  <si>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</si>
  <si>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</si>
  <si>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</si>
  <si>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</si>
  <si>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</si>
  <si>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</si>
  <si>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</si>
  <si>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</si>
  <si>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</si>
  <si>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</si>
  <si>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</si>
  <si>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</si>
  <si>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</si>
  <si>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</si>
  <si>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</si>
  <si>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</si>
  <si>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</si>
  <si>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</si>
  <si>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</si>
  <si>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</si>
  <si>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</si>
  <si>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</si>
  <si>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</si>
  <si>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</si>
  <si>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</si>
  <si>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</si>
  <si>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</si>
  <si>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</si>
  <si>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</si>
  <si>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</si>
  <si>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</si>
  <si>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</si>
  <si>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</si>
  <si>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</si>
  <si>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</si>
  <si>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</si>
  <si>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</si>
  <si>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</si>
  <si>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</si>
  <si>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</si>
  <si>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</si>
  <si>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</si>
  <si>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</si>
  <si>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</si>
  <si>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</si>
  <si>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</si>
  <si>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</si>
  <si>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</si>
  <si>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</si>
  <si>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</si>
  <si>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</si>
  <si>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</si>
  <si>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</si>
  <si>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</si>
  <si>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</si>
  <si>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</si>
  <si>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</si>
  <si>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</si>
  <si>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</si>
  <si>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</si>
  <si>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</si>
  <si>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</si>
  <si>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</si>
  <si>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</si>
  <si>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</si>
  <si>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</si>
  <si>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</si>
  <si>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</si>
  <si>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</si>
  <si>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</si>
  <si>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</si>
  <si>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</si>
  <si>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</si>
  <si>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</si>
  <si>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</si>
  <si>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</si>
  <si>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</si>
  <si>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</si>
  <si>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</si>
  <si>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</si>
  <si>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</si>
  <si>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</si>
  <si>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</si>
  <si>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</si>
  <si>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</si>
  <si>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</si>
  <si>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</si>
  <si>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</si>
  <si>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</si>
  <si>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</si>
  <si>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</si>
  <si>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</si>
  <si>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</si>
  <si>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</si>
  <si>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</si>
  <si>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</si>
  <si>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</si>
  <si>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</si>
  <si>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</si>
  <si>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</si>
  <si>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</si>
  <si>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</si>
  <si>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</si>
  <si>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</si>
  <si>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</si>
  <si>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</si>
  <si>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</si>
  <si>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</si>
  <si>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</si>
  <si>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</si>
  <si>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</si>
  <si>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</si>
  <si>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</si>
  <si>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</si>
  <si>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</si>
  <si>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</si>
  <si>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</si>
  <si>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</si>
  <si>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</si>
  <si>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</si>
  <si>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</si>
  <si>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</si>
  <si>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</si>
  <si>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</si>
  <si>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</si>
  <si>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</si>
  <si>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</si>
  <si>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</si>
  <si>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</si>
  <si>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</si>
  <si>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</si>
  <si>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</si>
  <si>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</si>
  <si>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</si>
  <si>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</si>
  <si>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</si>
  <si>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</si>
  <si>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</si>
  <si>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</si>
  <si>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</si>
  <si>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</si>
  <si>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</si>
  <si>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</si>
  <si>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</si>
  <si>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</si>
  <si>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</si>
  <si>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</si>
  <si>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</si>
  <si>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</si>
  <si>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</si>
  <si>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</si>
  <si>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</si>
  <si>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</si>
  <si>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</si>
  <si>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</si>
  <si>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</si>
  <si>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</si>
  <si>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</si>
  <si>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</si>
  <si>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</si>
  <si>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</si>
  <si>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</si>
  <si>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</si>
  <si>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</si>
  <si>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</si>
  <si>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</si>
  <si>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</si>
  <si>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</si>
  <si>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</si>
  <si>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</si>
  <si>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</si>
  <si>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</si>
  <si>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</si>
  <si>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</si>
  <si>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</si>
  <si>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</si>
  <si>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</si>
  <si>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</si>
  <si>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</si>
  <si>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</si>
  <si>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</si>
  <si>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</si>
  <si>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</si>
  <si>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</si>
  <si>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</si>
  <si>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</si>
  <si>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</si>
  <si>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</si>
  <si>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</si>
  <si>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</si>
  <si>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</si>
  <si>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</si>
  <si>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</si>
  <si>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</si>
  <si>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</si>
  <si>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</si>
  <si>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</si>
  <si>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</si>
  <si>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</si>
  <si>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</si>
  <si>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</si>
  <si>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</si>
  <si>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</si>
  <si>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</si>
  <si>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</si>
  <si>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</si>
  <si>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</si>
  <si>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</si>
  <si>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</si>
  <si>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</si>
  <si>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</si>
  <si>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</si>
  <si>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</si>
  <si>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</si>
  <si>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</si>
  <si>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</si>
  <si>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</si>
  <si>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</si>
  <si>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</si>
  <si>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</si>
  <si>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</si>
  <si>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</si>
  <si>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</si>
  <si>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</si>
  <si>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</si>
  <si>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</si>
  <si>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</si>
  <si>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</si>
  <si>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</si>
  <si>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</si>
  <si>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</si>
  <si>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</si>
  <si>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</si>
  <si>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</si>
  <si>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</si>
  <si>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</si>
  <si>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</si>
  <si>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</si>
  <si>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</si>
  <si>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</si>
  <si>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</si>
  <si>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</si>
  <si>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</si>
  <si>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</si>
  <si>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</si>
  <si>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</si>
  <si>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</si>
  <si>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</si>
  <si>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</si>
  <si>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</si>
  <si>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</si>
  <si>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</si>
  <si>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</si>
  <si>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</si>
  <si>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</si>
  <si>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</si>
  <si>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</si>
  <si>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</si>
  <si>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</si>
  <si>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</si>
  <si>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</si>
  <si>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</si>
  <si>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</si>
  <si>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</si>
  <si>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</si>
  <si>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</si>
  <si>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</si>
  <si>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</si>
  <si>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</si>
  <si>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</si>
  <si>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</si>
  <si>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</si>
  <si>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</si>
  <si>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</si>
  <si>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</si>
  <si>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</si>
  <si>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</si>
  <si>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</si>
  <si>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</si>
  <si>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</si>
  <si>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</si>
  <si>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</si>
  <si>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</si>
  <si>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</si>
  <si>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</si>
  <si>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</si>
  <si>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</si>
  <si>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</si>
  <si>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</si>
  <si>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</si>
  <si>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</si>
  <si>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</si>
  <si>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</si>
  <si>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</si>
  <si>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</si>
  <si>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</si>
  <si>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</si>
  <si>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</si>
  <si>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</si>
  <si>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</si>
  <si>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</si>
  <si>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</si>
  <si>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</si>
  <si>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</si>
  <si>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</si>
  <si>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</si>
  <si>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</si>
  <si>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</si>
  <si>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</si>
  <si>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</si>
  <si>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</si>
  <si>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</si>
  <si>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</si>
  <si>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</si>
  <si>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</si>
  <si>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</si>
  <si>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</si>
  <si>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</si>
  <si>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</si>
  <si>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</si>
  <si>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</si>
  <si>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</si>
  <si>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</si>
  <si>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</si>
  <si>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</si>
  <si>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</si>
  <si>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</si>
  <si>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</si>
  <si>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</si>
  <si>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</si>
  <si>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</si>
  <si>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</si>
  <si>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</si>
  <si>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</si>
  <si>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</si>
  <si>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</si>
  <si>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</si>
  <si>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</si>
  <si>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</si>
  <si>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</si>
  <si>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</si>
  <si>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</si>
  <si>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</si>
  <si>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</si>
  <si>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</si>
  <si>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</si>
  <si>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</si>
  <si>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</si>
  <si>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</si>
  <si>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</si>
  <si>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</si>
  <si>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</si>
  <si>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</si>
  <si>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</si>
  <si>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</si>
  <si>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</si>
  <si>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</si>
  <si>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</si>
  <si>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</si>
  <si>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</si>
  <si>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</si>
  <si>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</si>
  <si>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</si>
  <si>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</si>
  <si>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</si>
  <si>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</si>
  <si>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</si>
  <si>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</si>
  <si>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</si>
  <si>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</si>
  <si>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</si>
  <si>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</si>
  <si>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</si>
  <si>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</si>
  <si>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</si>
  <si>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</si>
  <si>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</si>
  <si>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</si>
  <si>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</si>
  <si>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</si>
  <si>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</si>
  <si>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</si>
  <si>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</si>
  <si>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</si>
  <si>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</si>
  <si>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</si>
  <si>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</si>
  <si>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</si>
  <si>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</si>
  <si>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</si>
  <si>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</si>
  <si>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</si>
  <si>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</si>
  <si>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</si>
  <si>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</si>
  <si>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</si>
  <si>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</si>
  <si>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</si>
  <si>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</si>
  <si>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</si>
  <si>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</si>
  <si>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</si>
  <si>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</si>
  <si>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</si>
  <si>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</si>
  <si>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</si>
  <si>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</si>
  <si>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</si>
  <si>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</si>
  <si>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</si>
  <si>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</si>
  <si>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</si>
  <si>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</si>
  <si>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</si>
  <si>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</si>
  <si>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</si>
  <si>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</si>
  <si>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</si>
  <si>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</si>
  <si>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</si>
  <si>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</si>
  <si>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</si>
  <si>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</si>
  <si>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</si>
  <si>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</si>
  <si>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</si>
  <si>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</si>
  <si>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</si>
  <si>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</si>
  <si>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</si>
  <si>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</si>
  <si>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</si>
  <si>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</si>
  <si>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</si>
  <si>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</si>
  <si>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</si>
  <si>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</si>
  <si>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</si>
  <si>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</si>
  <si>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</si>
  <si>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</si>
  <si>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</si>
  <si>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</si>
  <si>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</si>
  <si>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</si>
  <si>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</si>
  <si>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</si>
  <si>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</si>
  <si>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</si>
  <si>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</si>
  <si>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</si>
  <si>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</si>
  <si>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</si>
  <si>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</si>
  <si>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</si>
  <si>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</si>
  <si>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</si>
  <si>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</si>
  <si>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</si>
  <si>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</si>
  <si>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</si>
  <si>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</si>
  <si>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</si>
  <si>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</si>
  <si>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</si>
  <si>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</si>
  <si>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</si>
  <si>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</si>
  <si>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</si>
  <si>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</si>
  <si>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</si>
  <si>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</si>
  <si>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</si>
  <si>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</si>
  <si>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</si>
  <si>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</si>
  <si>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</si>
  <si>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</si>
  <si>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</si>
  <si>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</si>
  <si>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</si>
  <si>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</si>
  <si>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</si>
  <si>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</si>
  <si>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</si>
  <si>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</si>
  <si>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</si>
  <si>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</si>
  <si>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</si>
  <si>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</si>
  <si>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</si>
  <si>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</si>
  <si>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</si>
  <si>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</si>
  <si>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</si>
  <si>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</si>
  <si>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</si>
  <si>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</si>
  <si>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</si>
  <si>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</si>
  <si>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</si>
  <si>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</si>
  <si>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</si>
  <si>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</si>
  <si>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</si>
  <si>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</si>
  <si>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</si>
  <si>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</si>
  <si>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</si>
  <si>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</si>
  <si>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</si>
  <si>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</si>
  <si>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</si>
  <si>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</si>
  <si>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</si>
  <si>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</si>
  <si>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</si>
  <si>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</si>
  <si>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</si>
  <si>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</si>
  <si>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</si>
  <si>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</si>
  <si>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</si>
  <si>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</si>
  <si>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</si>
  <si>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</si>
  <si>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</si>
  <si>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</si>
  <si>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</si>
  <si>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</si>
  <si>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</si>
  <si>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</si>
  <si>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</si>
  <si>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</si>
  <si>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</si>
  <si>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</si>
  <si>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</si>
  <si>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</si>
  <si>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</si>
  <si>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</si>
  <si>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</si>
  <si>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</si>
  <si>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</si>
  <si>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</si>
  <si>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</si>
  <si>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</si>
  <si>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</si>
  <si>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</si>
  <si>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</si>
  <si>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</si>
  <si>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</si>
  <si>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</si>
  <si>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</si>
  <si>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</si>
  <si>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</si>
  <si>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</si>
  <si>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</si>
  <si>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</si>
  <si>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</si>
  <si>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</si>
  <si>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</si>
  <si>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</si>
  <si>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</si>
  <si>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</si>
  <si>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</si>
  <si>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</si>
  <si>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</si>
  <si>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</si>
  <si>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</si>
  <si>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</si>
  <si>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</si>
  <si>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</si>
  <si>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</si>
  <si>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</si>
  <si>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</si>
  <si>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</si>
  <si>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</si>
  <si>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</si>
  <si>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</si>
  <si>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</si>
  <si>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</si>
  <si>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</si>
  <si>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</si>
  <si>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</si>
  <si>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</si>
  <si>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</si>
  <si>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</si>
  <si>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</si>
  <si>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</si>
  <si>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</si>
  <si>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</si>
  <si>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</si>
  <si>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</si>
  <si>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</si>
  <si>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</si>
  <si>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</si>
  <si>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</si>
  <si>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</si>
  <si>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</si>
  <si>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</si>
  <si>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</si>
  <si>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</si>
  <si>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</si>
  <si>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</si>
  <si>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</si>
  <si>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</si>
  <si>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</si>
  <si>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</si>
  <si>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</si>
  <si>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</si>
  <si>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</si>
  <si>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</si>
  <si>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</si>
  <si>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</si>
  <si>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</si>
  <si>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</si>
  <si>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</si>
  <si>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</si>
  <si>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</si>
  <si>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</si>
  <si>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</si>
  <si>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</si>
  <si>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</si>
  <si>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</si>
  <si>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</si>
  <si>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</si>
  <si>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</si>
  <si>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</si>
  <si>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</si>
  <si>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</si>
  <si>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</si>
  <si>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</si>
  <si>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</si>
  <si>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</si>
  <si>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</si>
  <si>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</si>
  <si>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</si>
  <si>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</si>
  <si>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</si>
  <si>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</si>
  <si>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</si>
  <si>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</si>
  <si>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</si>
  <si>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</si>
  <si>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</si>
  <si>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</si>
  <si>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</si>
  <si>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</si>
  <si>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</si>
  <si>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</si>
  <si>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</si>
  <si>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</si>
  <si>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</si>
  <si>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</si>
  <si>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</si>
  <si>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</si>
  <si>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</si>
  <si>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</si>
  <si>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</si>
  <si>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</si>
  <si>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</si>
  <si>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</si>
  <si>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</si>
  <si>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</si>
  <si>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</si>
  <si>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</si>
  <si>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</si>
  <si>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</si>
  <si>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</si>
  <si>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</si>
  <si>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</si>
  <si>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</si>
  <si>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</si>
  <si>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</si>
  <si>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</si>
  <si>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</si>
  <si>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</si>
  <si>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</si>
  <si>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</si>
  <si>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</si>
  <si>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</si>
  <si>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</si>
  <si>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</si>
  <si>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</si>
  <si>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</si>
  <si>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</si>
  <si>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</si>
  <si>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</si>
  <si>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</si>
  <si>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</si>
  <si>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</si>
  <si>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</si>
  <si>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</si>
  <si>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</si>
  <si>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</si>
  <si>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</si>
  <si>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</si>
  <si>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</si>
  <si>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</si>
  <si>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</si>
  <si>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</si>
  <si>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</si>
  <si>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</si>
  <si>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</si>
  <si>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</si>
  <si>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</si>
  <si>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</si>
  <si>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</si>
  <si>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</si>
  <si>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</si>
  <si>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</si>
  <si>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</si>
  <si>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</si>
  <si>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</si>
  <si>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</si>
  <si>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</si>
  <si>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</si>
  <si>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</si>
  <si>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</si>
  <si>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</si>
  <si>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</si>
  <si>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</si>
  <si>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</si>
  <si>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</si>
  <si>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</si>
  <si>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</si>
  <si>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</si>
  <si>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</si>
  <si>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</si>
  <si>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</si>
  <si>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</si>
  <si>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</si>
  <si>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</si>
  <si>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</si>
  <si>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</si>
  <si>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</si>
  <si>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</si>
  <si>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</si>
  <si>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</si>
  <si>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</si>
  <si>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</si>
  <si>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</si>
  <si>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</si>
  <si>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</si>
  <si>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</si>
  <si>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</si>
  <si>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</si>
  <si>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</si>
  <si>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</si>
  <si>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</si>
  <si>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</si>
  <si>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</si>
  <si>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</si>
  <si>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</si>
  <si>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</si>
  <si>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</si>
  <si>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</si>
  <si>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</si>
  <si>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</si>
  <si>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</si>
  <si>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</si>
  <si>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</si>
  <si>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</si>
  <si>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</si>
  <si>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</si>
  <si>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</si>
  <si>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</si>
  <si>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</si>
  <si>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</si>
  <si>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</si>
  <si>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</si>
  <si>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</si>
  <si>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</si>
  <si>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</si>
  <si>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</si>
  <si>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</si>
  <si>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</si>
  <si>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</si>
  <si>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</si>
  <si>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</si>
  <si>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</si>
  <si>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</si>
  <si>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</si>
  <si>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</si>
  <si>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</si>
  <si>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</si>
  <si>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</si>
  <si>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</si>
  <si>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</si>
  <si>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</si>
  <si>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</si>
  <si>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</si>
  <si>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</si>
  <si>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</si>
  <si>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</si>
  <si>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</si>
  <si>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</si>
  <si>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</si>
  <si>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</si>
  <si>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</si>
  <si>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</si>
  <si>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</si>
  <si>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</si>
  <si>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</si>
  <si>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</si>
  <si>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</si>
  <si>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</si>
  <si>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</si>
  <si>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</si>
  <si>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</si>
  <si>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</si>
  <si>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</si>
  <si>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</si>
  <si>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</si>
  <si>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</si>
  <si>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</si>
  <si>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</si>
  <si>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</si>
  <si>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</si>
  <si>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</si>
  <si>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</si>
  <si>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</si>
  <si>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</si>
  <si>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</si>
  <si>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</si>
  <si>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</si>
  <si>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</si>
  <si>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</si>
  <si>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</si>
  <si>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</si>
  <si>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</si>
  <si>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</si>
  <si>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</si>
  <si>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</si>
  <si>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</si>
  <si>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</si>
  <si>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</si>
  <si>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</si>
  <si>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</si>
  <si>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</si>
  <si>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</si>
  <si>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</si>
  <si>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</si>
  <si>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</si>
  <si>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</si>
  <si>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</si>
  <si>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</si>
  <si>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</si>
  <si>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</si>
  <si>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</si>
  <si>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</si>
  <si>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</si>
  <si>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</si>
  <si>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</si>
  <si>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</si>
  <si>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</si>
  <si>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</si>
  <si>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</si>
  <si>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</si>
  <si>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</si>
  <si>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</si>
  <si>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</si>
  <si>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</si>
  <si>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</si>
  <si>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</si>
  <si>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</si>
  <si>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</si>
  <si>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</si>
  <si>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</si>
  <si>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</si>
  <si>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</si>
  <si>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</si>
  <si>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</si>
  <si>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</si>
  <si>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</si>
  <si>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</si>
  <si>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</si>
  <si>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</si>
  <si>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</si>
  <si>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</si>
  <si>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</si>
  <si>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</si>
  <si>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</si>
  <si>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</si>
  <si>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</si>
  <si>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</si>
  <si>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</si>
  <si>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</si>
  <si>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</si>
  <si>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</si>
  <si>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</si>
  <si>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</si>
  <si>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</si>
  <si>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</si>
  <si>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</si>
  <si>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</si>
  <si>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</si>
  <si>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</si>
  <si>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</si>
  <si>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</si>
  <si>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</si>
  <si>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</si>
  <si>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</si>
  <si>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</si>
  <si>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</si>
  <si>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</si>
  <si>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</si>
  <si>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</si>
  <si>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</si>
  <si>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</si>
  <si>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</si>
  <si>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</si>
  <si>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</si>
  <si>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</si>
  <si>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</si>
  <si>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</si>
  <si>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</si>
  <si>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</si>
  <si>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</si>
  <si>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</si>
  <si>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</si>
  <si>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</si>
  <si>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</si>
  <si>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</si>
  <si>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</si>
  <si>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</si>
  <si>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</si>
  <si>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</si>
  <si>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</si>
  <si>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</si>
  <si>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</si>
  <si>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</si>
  <si>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</si>
  <si>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</si>
  <si>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</si>
  <si>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</si>
  <si>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</si>
  <si>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</si>
  <si>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</si>
  <si>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</si>
  <si>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</si>
  <si>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</si>
  <si>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</si>
  <si>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</si>
  <si>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</si>
  <si>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</si>
  <si>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</si>
  <si>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</si>
  <si>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</si>
  <si>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</si>
  <si>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</si>
  <si>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</si>
  <si>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</si>
  <si>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</si>
  <si>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</si>
  <si>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</si>
  <si>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</si>
  <si>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</si>
  <si>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</si>
  <si>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</si>
  <si>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</si>
  <si>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</si>
  <si>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</si>
  <si>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</si>
  <si>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</si>
  <si>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</si>
  <si>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</si>
  <si>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</si>
  <si>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</si>
  <si>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</si>
  <si>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</si>
  <si>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</si>
  <si>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</si>
  <si>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</si>
  <si>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</si>
  <si>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</si>
  <si>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</si>
  <si>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</si>
  <si>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</si>
  <si>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</si>
  <si>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</si>
  <si>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</si>
  <si>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</si>
  <si>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</si>
  <si>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</si>
  <si>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</si>
  <si>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</si>
  <si>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</si>
  <si>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</si>
  <si>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</si>
  <si>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</si>
  <si>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</si>
  <si>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</si>
  <si>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</si>
  <si>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</si>
  <si>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</si>
  <si>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</si>
  <si>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</si>
  <si>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</si>
  <si>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</si>
  <si>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</si>
  <si>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</si>
  <si>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</si>
  <si>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</si>
  <si>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</si>
  <si>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</si>
  <si>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</si>
  <si>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</si>
  <si>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</si>
  <si>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</si>
  <si>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</si>
  <si>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</si>
  <si>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</si>
  <si>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</si>
  <si>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</si>
  <si>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</si>
  <si>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</si>
  <si>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</si>
  <si>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</si>
  <si>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</si>
  <si>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</si>
  <si>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</si>
  <si>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</si>
  <si>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</si>
  <si>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</si>
  <si>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</si>
  <si>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</si>
  <si>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</si>
  <si>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</si>
  <si>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</si>
  <si>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</si>
  <si>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</si>
  <si>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</si>
  <si>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</si>
  <si>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</si>
  <si>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</si>
  <si>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</si>
  <si>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</si>
  <si>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</si>
  <si>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</si>
  <si>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</si>
  <si>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</si>
  <si>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</si>
  <si>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</si>
  <si>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</si>
  <si>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</si>
  <si>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</si>
  <si>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</si>
  <si>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</si>
  <si>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</si>
  <si>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</si>
  <si>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</si>
  <si>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</si>
  <si>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</si>
  <si>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</si>
  <si>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</si>
  <si>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</si>
  <si>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</si>
  <si>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</si>
  <si>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</si>
  <si>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</si>
  <si>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</si>
  <si>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</si>
  <si>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</si>
  <si>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</si>
  <si>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</si>
  <si>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</si>
  <si>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</si>
  <si>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</si>
  <si>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</si>
  <si>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</si>
  <si>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</si>
  <si>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</si>
  <si>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</si>
  <si>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</si>
  <si>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</si>
  <si>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</si>
  <si>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</si>
  <si>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</si>
  <si>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</si>
  <si>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</si>
  <si>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</si>
  <si>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</si>
  <si>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</si>
  <si>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</si>
  <si>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</si>
  <si>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</si>
  <si>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</si>
  <si>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</si>
  <si>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</si>
  <si>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</si>
  <si>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</si>
  <si>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</si>
  <si>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</si>
  <si>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</si>
  <si>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</si>
  <si>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</si>
  <si>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</si>
  <si>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</si>
  <si>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</si>
  <si>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</si>
  <si>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</si>
  <si>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</si>
  <si>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</si>
  <si>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</si>
  <si>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</si>
  <si>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</si>
  <si>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</si>
  <si>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</si>
  <si>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</si>
  <si>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</si>
  <si>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</si>
  <si>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</si>
  <si>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</si>
  <si>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</si>
  <si>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</si>
  <si>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</si>
  <si>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</si>
  <si>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</si>
  <si>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</si>
  <si>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</si>
  <si>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</si>
  <si>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</si>
  <si>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</si>
  <si>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</si>
  <si>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</si>
  <si>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</si>
  <si>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</si>
  <si>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</si>
  <si>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</si>
  <si>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</si>
  <si>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</si>
  <si>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</si>
  <si>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</si>
  <si>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</si>
  <si>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</si>
  <si>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</si>
  <si>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</si>
  <si>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</si>
  <si>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</si>
  <si>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</si>
  <si>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</si>
  <si>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</si>
  <si>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</si>
  <si>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</si>
  <si>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</si>
  <si>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</si>
  <si>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</si>
  <si>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</si>
  <si>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</si>
  <si>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</si>
  <si>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</si>
  <si>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</si>
  <si>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</si>
  <si>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</si>
  <si>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</si>
  <si>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</si>
  <si>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</si>
  <si>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</si>
  <si>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</si>
  <si>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</si>
  <si>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</si>
  <si>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</si>
  <si>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</si>
  <si>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</si>
  <si>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</si>
  <si>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</si>
  <si>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</si>
  <si>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</si>
  <si>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</si>
  <si>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</si>
  <si>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</si>
  <si>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</si>
  <si>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</si>
  <si>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</si>
  <si>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</si>
  <si>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</si>
  <si>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</si>
  <si>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</si>
  <si>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</si>
  <si>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</si>
  <si>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</si>
  <si>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</si>
  <si>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</si>
  <si>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</si>
  <si>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</si>
  <si>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</si>
  <si>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</si>
  <si>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</si>
  <si>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</si>
  <si>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</si>
  <si>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</si>
  <si>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</si>
  <si>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</si>
  <si>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</si>
  <si>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</si>
  <si>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</si>
  <si>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</si>
  <si>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</si>
  <si>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</si>
  <si>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</si>
  <si>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</si>
  <si>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</si>
  <si>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</si>
  <si>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</si>
  <si>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</si>
  <si>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</si>
  <si>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</si>
  <si>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</si>
  <si>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</si>
  <si>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</si>
  <si>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</si>
  <si>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</si>
  <si>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</si>
  <si>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</si>
  <si>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</si>
  <si>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</si>
  <si>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</si>
  <si>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</si>
  <si>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</si>
  <si>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</si>
  <si>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</si>
  <si>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</si>
  <si>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</si>
  <si>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</si>
  <si>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</si>
  <si>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</si>
  <si>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</si>
  <si>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</si>
  <si>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</si>
  <si>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</si>
  <si>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</si>
  <si>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</si>
  <si>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</si>
  <si>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</si>
  <si>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</si>
  <si>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</si>
  <si>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</si>
  <si>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</si>
  <si>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</si>
  <si>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</si>
  <si>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</si>
  <si>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</si>
  <si>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</si>
  <si>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</si>
  <si>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</si>
  <si>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</si>
  <si>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</si>
  <si>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</si>
  <si>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</si>
  <si>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</si>
  <si>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</si>
  <si>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</si>
  <si>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</si>
  <si>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</si>
  <si>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</si>
  <si>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</si>
  <si>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</si>
  <si>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</si>
  <si>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</si>
  <si>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</si>
  <si>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</si>
  <si>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</si>
  <si>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</si>
  <si>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</si>
  <si>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</si>
  <si>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</si>
  <si>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</si>
  <si>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</si>
  <si>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</si>
  <si>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</si>
  <si>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</si>
  <si>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</si>
  <si>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</si>
  <si>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</si>
  <si>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</si>
  <si>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</si>
  <si>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</si>
  <si>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</si>
  <si>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</si>
  <si>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</si>
  <si>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</si>
  <si>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</si>
  <si>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</si>
  <si>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</si>
  <si>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</si>
  <si>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</si>
  <si>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</si>
  <si>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</si>
  <si>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</si>
  <si>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</si>
  <si>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</si>
  <si>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</si>
  <si>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</si>
  <si>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</si>
  <si>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</si>
  <si>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</si>
  <si>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</si>
  <si>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</si>
  <si>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</si>
  <si>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</si>
  <si>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</si>
  <si>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</si>
  <si>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</si>
  <si>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</si>
  <si>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</si>
  <si>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</si>
  <si>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</si>
  <si>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</si>
  <si>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</si>
  <si>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</si>
  <si>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</si>
  <si>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</si>
  <si>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</si>
  <si>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</si>
  <si>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</si>
  <si>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</si>
  <si>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</si>
  <si>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</si>
  <si>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</si>
  <si>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</si>
  <si>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</si>
  <si>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</si>
  <si>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</si>
  <si>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</si>
  <si>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</si>
  <si>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</si>
  <si>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</si>
  <si>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</si>
  <si>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</si>
  <si>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</si>
  <si>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</si>
  <si>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</si>
  <si>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</si>
  <si>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</si>
  <si>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</si>
  <si>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</si>
  <si>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</si>
  <si>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</si>
  <si>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</si>
  <si>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</si>
  <si>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</si>
  <si>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</si>
  <si>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</si>
  <si>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</si>
  <si>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</si>
  <si>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</si>
  <si>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</si>
  <si>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</si>
  <si>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</si>
  <si>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</si>
  <si>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</si>
  <si>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</si>
  <si>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</si>
  <si>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</si>
  <si>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</si>
  <si>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</si>
  <si>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</si>
  <si>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</si>
  <si>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</si>
  <si>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</si>
  <si>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</si>
  <si>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</si>
  <si>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</si>
  <si>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</si>
  <si>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</si>
  <si>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</si>
  <si>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</si>
  <si>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</si>
  <si>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</si>
  <si>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</si>
  <si>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</si>
  <si>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</si>
  <si>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</si>
  <si>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</si>
  <si>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</si>
  <si>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</si>
  <si>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</si>
  <si>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</si>
  <si>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</si>
  <si>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</si>
  <si>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</si>
  <si>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</si>
  <si>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</si>
  <si>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</si>
  <si>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</si>
  <si>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</si>
  <si>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</si>
  <si>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</si>
  <si>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</si>
  <si>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</si>
  <si>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</si>
  <si>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</si>
  <si>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</si>
  <si>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</si>
  <si>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</si>
  <si>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</si>
  <si>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</si>
  <si>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</si>
  <si>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</si>
  <si>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</si>
  <si>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</si>
  <si>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</si>
  <si>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</si>
  <si>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</si>
  <si>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</si>
  <si>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</si>
  <si>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</si>
  <si>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</si>
  <si>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</si>
  <si>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</si>
  <si>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</si>
  <si>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</si>
  <si>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</si>
  <si>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</si>
  <si>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</si>
  <si>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</si>
  <si>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</si>
  <si>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</si>
  <si>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</si>
  <si>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</si>
  <si>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</si>
  <si>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</si>
  <si>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</si>
  <si>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</si>
  <si>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</si>
  <si>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</si>
  <si>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</si>
  <si>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</si>
  <si>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</si>
  <si>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</si>
  <si>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</si>
  <si>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</si>
  <si>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</si>
  <si>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</si>
  <si>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</si>
  <si>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</si>
  <si>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</si>
  <si>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</si>
  <si>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</si>
  <si>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</si>
  <si>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</si>
  <si>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</si>
  <si>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</si>
  <si>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</si>
  <si>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</si>
  <si>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</si>
  <si>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</si>
  <si>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</si>
  <si>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</si>
  <si>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</si>
  <si>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</si>
  <si>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</si>
  <si>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</si>
  <si>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</si>
  <si>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</si>
  <si>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</si>
  <si>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</si>
  <si>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</si>
  <si>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</si>
  <si>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</si>
  <si>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</si>
  <si>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</si>
  <si>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</si>
  <si>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</si>
  <si>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</si>
  <si>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</si>
  <si>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</si>
  <si>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</si>
  <si>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</si>
  <si>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</si>
  <si>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</si>
  <si>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</si>
  <si>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</si>
  <si>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</si>
  <si>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</si>
  <si>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</si>
  <si>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</si>
  <si>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</si>
  <si>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</si>
  <si>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</si>
  <si>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</si>
  <si>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</si>
  <si>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</si>
  <si>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</si>
  <si>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</si>
  <si>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</si>
  <si>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</si>
  <si>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</si>
  <si>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</si>
  <si>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</si>
  <si>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</si>
  <si>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</si>
  <si>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</si>
  <si>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</si>
  <si>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</si>
  <si>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</si>
  <si>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</si>
  <si>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</si>
  <si>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</si>
  <si>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</si>
  <si>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</si>
  <si>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</si>
  <si>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</si>
  <si>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</si>
  <si>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</si>
  <si>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</si>
  <si>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</si>
  <si>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</si>
  <si>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</si>
  <si>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</si>
  <si>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</si>
  <si>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</si>
  <si>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</si>
  <si>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</si>
  <si>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</si>
  <si>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</si>
  <si>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</si>
  <si>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</si>
  <si>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</si>
  <si>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</si>
  <si>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</si>
  <si>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</si>
  <si>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</si>
  <si>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</si>
  <si>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</si>
  <si>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</si>
  <si>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</si>
  <si>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</si>
  <si>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</si>
  <si>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</si>
  <si>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</si>
  <si>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</si>
  <si>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</si>
  <si>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</si>
  <si>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</si>
  <si>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</si>
  <si>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</si>
  <si>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</si>
  <si>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</si>
  <si>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</si>
  <si>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</si>
  <si>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</si>
  <si>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</si>
  <si>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</si>
  <si>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</si>
  <si>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</si>
  <si>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</si>
  <si>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</si>
  <si>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</si>
  <si>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</si>
  <si>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</si>
  <si>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</si>
  <si>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</si>
  <si>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</si>
  <si>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</si>
  <si>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</si>
  <si>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</si>
  <si>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</si>
  <si>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</si>
  <si>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</si>
  <si>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</si>
  <si>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</si>
  <si>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</si>
  <si>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</si>
  <si>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</si>
  <si>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</si>
  <si>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</si>
  <si>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</si>
  <si>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</si>
  <si>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</si>
  <si>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</si>
  <si>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</si>
  <si>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</si>
  <si>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</si>
  <si>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</si>
  <si>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</si>
  <si>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</si>
  <si>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</si>
  <si>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</si>
  <si>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</si>
  <si>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</si>
  <si>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</si>
  <si>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</si>
  <si>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</si>
  <si>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</si>
  <si>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</si>
  <si>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</si>
  <si>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</si>
  <si>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</si>
  <si>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</si>
  <si>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</si>
  <si>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</si>
  <si>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</si>
  <si>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</si>
  <si>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</si>
  <si>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</si>
  <si>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</si>
  <si>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</si>
  <si>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</si>
  <si>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</si>
  <si>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</si>
  <si>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</si>
  <si>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</si>
  <si>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</si>
  <si>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</si>
  <si>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</si>
  <si>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</si>
  <si>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</si>
  <si>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</si>
  <si>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</si>
  <si>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</si>
  <si>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</si>
  <si>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</si>
  <si>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</si>
  <si>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</si>
  <si>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</si>
  <si>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</si>
  <si>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</si>
  <si>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</si>
  <si>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</si>
  <si>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</si>
  <si>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</si>
  <si>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</si>
  <si>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</si>
  <si>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</si>
  <si>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</si>
  <si>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</si>
  <si>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</si>
  <si>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</si>
  <si>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</si>
  <si>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</si>
  <si>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</si>
  <si>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</si>
  <si>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</si>
  <si>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</si>
  <si>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</si>
  <si>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</si>
  <si>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</si>
  <si>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</si>
  <si>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</si>
  <si>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</si>
  <si>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</si>
  <si>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</si>
  <si>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</si>
  <si>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</si>
  <si>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</si>
  <si>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</si>
  <si>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</si>
  <si>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</si>
  <si>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</si>
  <si>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</si>
  <si>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</si>
  <si>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</si>
  <si>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</si>
  <si>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</si>
  <si>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</si>
  <si>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</si>
  <si>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</si>
  <si>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</si>
  <si>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</si>
  <si>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</si>
  <si>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</si>
  <si>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</si>
  <si>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</si>
  <si>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</si>
  <si>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</si>
  <si>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</si>
  <si>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</si>
  <si>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</si>
  <si>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</si>
  <si>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</si>
  <si>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</si>
  <si>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</si>
  <si>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</si>
  <si>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</si>
  <si>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</si>
  <si>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</si>
  <si>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</si>
  <si>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</si>
  <si>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</si>
  <si>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</si>
  <si>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</si>
  <si>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</si>
  <si>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</si>
  <si>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</si>
  <si>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</si>
  <si>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</si>
  <si>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</si>
  <si>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</si>
  <si>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</si>
  <si>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</si>
  <si>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</si>
  <si>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</si>
  <si>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</si>
  <si>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</si>
  <si>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</si>
  <si>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</si>
  <si>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</si>
  <si>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</si>
  <si>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</si>
  <si>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</si>
  <si>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</si>
  <si>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</si>
  <si>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</si>
  <si>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</si>
  <si>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</si>
  <si>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</si>
  <si>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</si>
  <si>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</si>
  <si>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</si>
  <si>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</si>
  <si>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</si>
  <si>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</si>
  <si>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</si>
  <si>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</si>
  <si>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</si>
  <si>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</si>
  <si>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</si>
  <si>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</si>
  <si>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</si>
  <si>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</si>
  <si>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</si>
  <si>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</si>
  <si>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</si>
  <si>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</si>
  <si>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</si>
  <si>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</si>
  <si>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</si>
  <si>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</si>
  <si>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</si>
  <si>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</si>
  <si>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</si>
  <si>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</si>
  <si>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</si>
  <si>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</si>
  <si>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</si>
  <si>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</si>
  <si>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</si>
  <si>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</si>
  <si>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</si>
  <si>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</si>
  <si>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</si>
  <si>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</si>
  <si>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</si>
  <si>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</si>
  <si>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</si>
  <si>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</si>
  <si>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</si>
  <si>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</si>
  <si>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</si>
  <si>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</si>
  <si>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</si>
  <si>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</si>
  <si>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</si>
  <si>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</si>
  <si>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</si>
  <si>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</si>
  <si>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</si>
  <si>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</si>
  <si>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</si>
  <si>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</si>
  <si>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</si>
  <si>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</si>
  <si>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</si>
  <si>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</si>
  <si>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</si>
  <si>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</si>
  <si>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</si>
  <si>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</si>
  <si>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</si>
  <si>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</si>
  <si>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</si>
  <si>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</si>
  <si>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</si>
  <si>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</si>
  <si>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</si>
  <si>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</si>
  <si>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</si>
  <si>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</si>
  <si>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</si>
  <si>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</si>
  <si>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</si>
  <si>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</si>
  <si>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</si>
  <si>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</si>
  <si>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</si>
  <si>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</si>
  <si>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</si>
  <si>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</si>
  <si>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</si>
  <si>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</si>
  <si>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</si>
  <si>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</si>
  <si>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</si>
  <si>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</si>
  <si>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</si>
  <si>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</si>
  <si>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</si>
  <si>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</si>
  <si>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</si>
  <si>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</si>
  <si>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</si>
  <si>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</si>
  <si>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</si>
  <si>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</si>
  <si>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</si>
  <si>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</si>
  <si>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</si>
  <si>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</si>
  <si>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</si>
  <si>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</si>
  <si>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</si>
  <si>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</si>
  <si>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</si>
  <si>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</si>
  <si>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</si>
  <si>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</si>
  <si>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</si>
  <si>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</si>
  <si>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</si>
  <si>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</si>
  <si>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</si>
  <si>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</si>
  <si>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</si>
  <si>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</si>
  <si>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</si>
  <si>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</si>
  <si>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</si>
  <si>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</si>
  <si>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</si>
  <si>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</si>
  <si>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</si>
  <si>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</si>
  <si>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</si>
  <si>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</si>
  <si>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</si>
  <si>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</si>
  <si>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</si>
  <si>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</si>
  <si>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</si>
  <si>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</si>
  <si>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</si>
  <si>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</si>
  <si>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</si>
  <si>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</si>
  <si>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</si>
  <si>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</si>
  <si>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</si>
  <si>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</si>
  <si>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</si>
  <si>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</si>
  <si>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</si>
  <si>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</si>
  <si>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</si>
  <si>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</si>
  <si>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</si>
  <si>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</si>
  <si>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</si>
  <si>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</si>
  <si>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</si>
  <si>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</si>
  <si>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</si>
  <si>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</si>
  <si>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</si>
  <si>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</si>
  <si>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</si>
  <si>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</si>
  <si>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</si>
  <si>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</si>
  <si>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</si>
  <si>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</si>
  <si>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</si>
  <si>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</si>
  <si>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</si>
  <si>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</si>
  <si>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</si>
  <si>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</si>
  <si>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</si>
  <si>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</si>
  <si>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</si>
  <si>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</si>
  <si>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</si>
  <si>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</si>
  <si>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</si>
  <si>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</si>
  <si>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</si>
  <si>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</si>
  <si>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</si>
  <si>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</si>
  <si>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</si>
  <si>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</si>
  <si>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</si>
  <si>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</si>
  <si>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</si>
  <si>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</si>
  <si>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</si>
  <si>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</si>
  <si>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</si>
  <si>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</si>
  <si>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</si>
  <si>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</si>
  <si>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</si>
  <si>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</si>
  <si>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</si>
  <si>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</si>
  <si>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</si>
  <si>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</si>
  <si>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</si>
  <si>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</si>
  <si>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</si>
  <si>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</si>
  <si>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</si>
  <si>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</si>
  <si>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</si>
  <si>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</si>
  <si>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</si>
  <si>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</si>
  <si>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</si>
  <si>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</si>
  <si>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</si>
  <si>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</si>
  <si>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</si>
  <si>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</si>
  <si>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</si>
  <si>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</si>
  <si>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</si>
  <si>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</si>
  <si>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</si>
  <si>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</si>
  <si>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</si>
  <si>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</si>
  <si>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</si>
  <si>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</si>
  <si>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</si>
  <si>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</si>
  <si>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</si>
  <si>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</si>
  <si>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</si>
  <si>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</si>
  <si>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</si>
  <si>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</si>
  <si>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</si>
  <si>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</si>
  <si>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</si>
  <si>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</si>
  <si>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</si>
  <si>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</si>
  <si>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</si>
  <si>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</si>
  <si>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</si>
  <si>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</si>
  <si>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</si>
  <si>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</si>
  <si>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</si>
  <si>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</si>
  <si>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</si>
  <si>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</si>
  <si>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</si>
  <si>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</si>
  <si>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</si>
  <si>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</si>
  <si>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</si>
  <si>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</si>
  <si>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</si>
  <si>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</si>
  <si>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</si>
  <si>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</si>
  <si>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</si>
  <si>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</si>
  <si>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</si>
  <si>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</si>
  <si>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</si>
  <si>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</si>
  <si>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</si>
  <si>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</si>
  <si>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</si>
  <si>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</si>
  <si>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</si>
  <si>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</si>
  <si>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</si>
  <si>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</si>
  <si>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</si>
  <si>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</si>
  <si>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</si>
  <si>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</si>
  <si>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</si>
  <si>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</si>
  <si>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</si>
  <si>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</si>
  <si>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</si>
  <si>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</si>
  <si>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</si>
  <si>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</si>
  <si>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</si>
  <si>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</si>
  <si>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</si>
  <si>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</si>
  <si>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</si>
  <si>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</si>
  <si>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</si>
  <si>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</si>
  <si>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</si>
  <si>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</si>
  <si>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</si>
  <si>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</si>
  <si>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</si>
  <si>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</si>
  <si>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</si>
  <si>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</si>
  <si>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</si>
  <si>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</si>
  <si>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</si>
  <si>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</si>
  <si>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</si>
  <si>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</si>
  <si>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</si>
  <si>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</si>
  <si>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</si>
  <si>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</si>
  <si>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</si>
  <si>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</si>
  <si>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</si>
  <si>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</si>
  <si>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</si>
  <si>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</si>
  <si>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</si>
  <si>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</si>
  <si>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</si>
  <si>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</si>
  <si>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</si>
  <si>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</si>
  <si>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</si>
  <si>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</si>
  <si>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</si>
  <si>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</si>
  <si>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</si>
  <si>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</si>
  <si>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</si>
  <si>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</si>
  <si>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</si>
  <si>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</si>
  <si>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</si>
  <si>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</si>
  <si>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</si>
  <si>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</si>
  <si>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</si>
  <si>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</si>
  <si>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</si>
  <si>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</si>
  <si>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</si>
  <si>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</si>
  <si>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</si>
  <si>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</si>
  <si>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</si>
  <si>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</si>
  <si>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</si>
  <si>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</si>
  <si>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</si>
  <si>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</si>
  <si>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</si>
  <si>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</si>
  <si>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</si>
  <si>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</si>
  <si>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</si>
  <si>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</si>
  <si>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</si>
  <si>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</si>
  <si>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</si>
  <si>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</si>
  <si>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</si>
  <si>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</si>
  <si>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</si>
  <si>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</si>
  <si>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</si>
  <si>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</si>
  <si>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</si>
  <si>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</si>
  <si>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</si>
  <si>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</si>
  <si>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</si>
  <si>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</si>
  <si>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</si>
  <si>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</si>
  <si>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</si>
  <si>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</si>
  <si>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</si>
  <si>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</si>
  <si>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</si>
  <si>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</si>
  <si>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</si>
  <si>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</si>
  <si>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</si>
  <si>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</si>
  <si>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</si>
  <si>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</si>
  <si>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</si>
  <si>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</si>
  <si>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</si>
  <si>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</si>
  <si>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</si>
  <si>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</si>
  <si>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</si>
  <si>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</si>
  <si>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</si>
  <si>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</si>
  <si>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</si>
  <si>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</si>
  <si>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</si>
  <si>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</si>
  <si>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</si>
  <si>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</si>
  <si>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</si>
  <si>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</si>
  <si>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</si>
  <si>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</si>
  <si>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</si>
  <si>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</si>
  <si>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</si>
  <si>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</si>
  <si>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</si>
  <si>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</si>
  <si>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</si>
  <si>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</si>
  <si>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</si>
  <si>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</si>
  <si>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</si>
  <si>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</si>
  <si>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</si>
  <si>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</si>
  <si>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</si>
  <si>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</si>
  <si>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</si>
  <si>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</si>
  <si>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</si>
  <si>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</si>
  <si>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</si>
  <si>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</si>
  <si>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</si>
  <si>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</si>
  <si>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</si>
  <si>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</si>
  <si>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</si>
  <si>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</si>
  <si>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</si>
  <si>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</si>
  <si>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</si>
  <si>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</si>
  <si>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</si>
  <si>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</si>
  <si>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</si>
  <si>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</si>
  <si>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</si>
  <si>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</si>
  <si>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</si>
  <si>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</si>
  <si>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</si>
  <si>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</si>
  <si>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</si>
  <si>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</si>
  <si>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</si>
  <si>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</si>
  <si>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</si>
  <si>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</si>
  <si>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</si>
  <si>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</si>
  <si>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</si>
  <si>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</si>
  <si>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</si>
  <si>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</si>
  <si>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</si>
  <si>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</si>
  <si>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</si>
  <si>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</si>
  <si>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</si>
  <si>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</si>
  <si>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</si>
  <si>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</si>
  <si>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</si>
  <si>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</si>
  <si>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</si>
  <si>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</si>
  <si>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</si>
  <si>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</si>
  <si>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</si>
  <si>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</si>
  <si>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</si>
  <si>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</si>
  <si>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</si>
  <si>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</si>
  <si>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</si>
  <si>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</si>
  <si>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</si>
  <si>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</si>
  <si>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</si>
  <si>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</si>
  <si>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</si>
  <si>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</si>
  <si>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</si>
  <si>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</si>
  <si>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</si>
  <si>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</si>
  <si>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</si>
  <si>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</si>
  <si>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</si>
  <si>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</si>
  <si>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</si>
  <si>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</si>
  <si>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</si>
  <si>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</si>
  <si>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</si>
  <si>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</si>
  <si>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</si>
  <si>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</si>
  <si>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</si>
  <si>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</si>
  <si>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</si>
  <si>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</si>
  <si>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</si>
  <si>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</si>
  <si>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</si>
  <si>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</si>
  <si>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</si>
  <si>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</si>
  <si>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</si>
  <si>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</si>
  <si>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</si>
  <si>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</si>
  <si>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</si>
  <si>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</si>
  <si>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</si>
  <si>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</si>
  <si>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</si>
  <si>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</si>
  <si>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</si>
  <si>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</si>
  <si>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</si>
  <si>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</si>
  <si>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</si>
  <si>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</si>
  <si>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</si>
  <si>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</si>
  <si>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</si>
  <si>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</si>
  <si>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</si>
  <si>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</si>
  <si>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</si>
  <si>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</si>
  <si>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</si>
  <si>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</si>
  <si>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</si>
  <si>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</si>
  <si>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</si>
  <si>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</si>
  <si>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</si>
  <si>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</si>
  <si>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</si>
  <si>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</si>
  <si>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</si>
  <si>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</si>
  <si>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</si>
  <si>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</si>
  <si>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</si>
  <si>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</si>
  <si>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</si>
  <si>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</si>
  <si>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</si>
  <si>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</si>
  <si>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</si>
  <si>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</si>
  <si>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</si>
  <si>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</si>
  <si>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</si>
  <si>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</si>
  <si>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</si>
  <si>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</si>
  <si>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</si>
  <si>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</si>
  <si>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</si>
  <si>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</si>
  <si>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</si>
  <si>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</si>
  <si>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</si>
  <si>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</si>
  <si>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</si>
  <si>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</si>
  <si>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</si>
  <si>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</si>
  <si>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</si>
  <si>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</si>
  <si>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</si>
  <si>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</si>
  <si>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</si>
  <si>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</si>
  <si>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</si>
  <si>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</si>
  <si>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</si>
  <si>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</si>
  <si>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</si>
  <si>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</si>
  <si>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</si>
  <si>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</si>
  <si>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</si>
  <si>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</si>
  <si>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</si>
  <si>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</si>
  <si>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</si>
  <si>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</si>
  <si>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</si>
  <si>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</si>
  <si>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</si>
  <si>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</si>
  <si>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</si>
  <si>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</si>
  <si>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</si>
  <si>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</si>
  <si>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</si>
  <si>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</si>
  <si>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</si>
  <si>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</si>
  <si>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</si>
  <si>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</si>
  <si>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</si>
  <si>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</si>
  <si>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</si>
  <si>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</si>
  <si>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</si>
  <si>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</si>
  <si>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</si>
  <si>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</si>
  <si>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</si>
  <si>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</si>
  <si>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</si>
  <si>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</si>
  <si>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</si>
  <si>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</si>
  <si>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</si>
  <si>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</si>
  <si>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</si>
  <si>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</si>
  <si>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</si>
  <si>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</si>
  <si>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</si>
  <si>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</si>
  <si>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</si>
  <si>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</si>
  <si>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</si>
  <si>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</si>
  <si>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</si>
  <si>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</si>
  <si>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</si>
  <si>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</si>
  <si>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</si>
  <si>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</si>
  <si>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</si>
  <si>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</si>
  <si>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</si>
  <si>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</si>
  <si>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</si>
  <si>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</si>
  <si>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</si>
  <si>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</si>
  <si>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</si>
  <si>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</si>
  <si>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</si>
  <si>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</si>
  <si>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</si>
  <si>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</si>
  <si>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</si>
  <si>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</si>
  <si>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</si>
  <si>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</si>
  <si>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</si>
  <si>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</si>
  <si>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</si>
  <si>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</si>
  <si>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</si>
  <si>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</si>
  <si>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</si>
  <si>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</si>
  <si>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</si>
  <si>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</si>
  <si>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</si>
  <si>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</si>
  <si>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</si>
  <si>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</si>
  <si>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</si>
  <si>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</si>
  <si>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</si>
  <si>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</si>
  <si>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</si>
  <si>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</si>
  <si>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</si>
  <si>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</si>
  <si>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</si>
  <si>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</si>
  <si>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</si>
  <si>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</si>
  <si>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</si>
  <si>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</si>
  <si>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</si>
  <si>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</si>
  <si>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</si>
  <si>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</si>
  <si>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</si>
  <si>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</si>
  <si>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</si>
  <si>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</si>
  <si>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</si>
  <si>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</si>
  <si>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</si>
  <si>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</si>
  <si>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</si>
  <si>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</si>
  <si>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</si>
  <si>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</si>
  <si>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</si>
  <si>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</si>
  <si>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</si>
  <si>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</si>
  <si>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</si>
  <si>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</si>
  <si>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</si>
  <si>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</si>
  <si>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</si>
  <si>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</si>
  <si>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</si>
  <si>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</si>
  <si>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</si>
  <si>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</si>
  <si>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</si>
  <si>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</si>
  <si>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</si>
  <si>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</si>
  <si>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</si>
  <si>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</si>
  <si>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</si>
  <si>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</si>
  <si>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</si>
  <si>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</si>
  <si>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</si>
  <si>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</si>
  <si>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</si>
  <si>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</si>
  <si>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</si>
  <si>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</si>
  <si>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</si>
  <si>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</si>
  <si>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</si>
  <si>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</si>
  <si>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</si>
  <si>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</si>
  <si>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</si>
  <si>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</si>
  <si>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</si>
  <si>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</si>
  <si>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</si>
  <si>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</si>
  <si>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</si>
  <si>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</si>
  <si>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</si>
  <si>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</si>
  <si>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</si>
  <si>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</si>
  <si>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</si>
  <si>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</si>
  <si>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</si>
  <si>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</si>
  <si>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</si>
  <si>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</si>
  <si>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</si>
  <si>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</si>
  <si>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</si>
  <si>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</si>
  <si>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</si>
  <si>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</si>
  <si>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</si>
  <si>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</si>
  <si>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</si>
  <si>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</si>
  <si>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</si>
  <si>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</si>
  <si>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</si>
  <si>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</si>
  <si>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</si>
  <si>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</si>
  <si>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</si>
  <si>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</si>
  <si>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</si>
  <si>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</si>
  <si>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</si>
  <si>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</si>
  <si>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</si>
  <si>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</si>
  <si>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</si>
  <si>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</si>
  <si>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</si>
  <si>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</si>
  <si>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</si>
  <si>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</si>
  <si>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</si>
  <si>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</si>
  <si>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</si>
  <si>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</si>
  <si>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</si>
  <si>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</si>
  <si>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</si>
  <si>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</si>
  <si>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</si>
  <si>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</si>
  <si>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</si>
  <si>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</si>
  <si>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</si>
  <si>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</si>
  <si>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</si>
  <si>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</si>
  <si>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</si>
  <si>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</si>
  <si>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</si>
  <si>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</si>
  <si>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</si>
  <si>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</si>
  <si>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</si>
  <si>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</si>
  <si>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</si>
  <si>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</si>
  <si>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</si>
  <si>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</si>
  <si>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</si>
  <si>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</si>
  <si>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</si>
  <si>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</si>
  <si>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</si>
  <si>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</si>
  <si>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</si>
  <si>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</si>
  <si>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</si>
  <si>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</si>
  <si>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</si>
  <si>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</si>
  <si>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</si>
  <si>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</si>
  <si>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</si>
  <si>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</si>
  <si>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</si>
  <si>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</si>
  <si>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</si>
  <si>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</si>
  <si>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</si>
  <si>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</si>
  <si>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</si>
  <si>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</si>
  <si>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</si>
  <si>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</si>
  <si>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</si>
  <si>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</si>
  <si>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</si>
  <si>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</si>
  <si>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</si>
  <si>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</si>
  <si>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</si>
  <si>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</si>
  <si>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</si>
  <si>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</si>
  <si>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</si>
  <si>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</si>
  <si>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</si>
  <si>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</si>
  <si>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</si>
  <si>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</si>
  <si>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</si>
  <si>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</si>
  <si>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</si>
  <si>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</si>
  <si>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</si>
  <si>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</si>
  <si>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</si>
  <si>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</si>
  <si>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</si>
  <si>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</si>
  <si>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</si>
  <si>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</si>
  <si>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</si>
  <si>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</si>
  <si>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</si>
  <si>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</si>
  <si>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</si>
  <si>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</si>
  <si>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</si>
  <si>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</si>
  <si>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</si>
  <si>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</si>
  <si>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</si>
  <si>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</si>
  <si>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</si>
  <si>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</si>
  <si>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</si>
  <si>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</si>
  <si>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</si>
  <si>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</si>
  <si>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</si>
  <si>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</si>
  <si>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</si>
  <si>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</si>
  <si>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</si>
  <si>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</si>
  <si>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</si>
  <si>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</si>
  <si>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</si>
  <si>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</si>
  <si>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</si>
  <si>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</si>
  <si>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</si>
  <si>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</si>
  <si>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</si>
  <si>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</si>
  <si>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</si>
  <si>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</si>
  <si>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</si>
  <si>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</si>
  <si>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</si>
  <si>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</si>
  <si>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</si>
  <si>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</si>
  <si>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</si>
  <si>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</si>
  <si>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</si>
  <si>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</si>
  <si>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</si>
  <si>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</si>
  <si>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</si>
  <si>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</si>
  <si>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</si>
  <si>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</si>
  <si>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</si>
  <si>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</si>
  <si>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</si>
  <si>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</si>
  <si>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</si>
  <si>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</si>
  <si>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</si>
  <si>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</si>
  <si>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</si>
  <si>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</si>
  <si>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</si>
  <si>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</si>
  <si>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</si>
  <si>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</si>
  <si>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</si>
  <si>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</si>
  <si>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</si>
  <si>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</si>
  <si>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</si>
  <si>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</si>
  <si>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</si>
  <si>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</si>
  <si>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</si>
  <si>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</si>
  <si>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</si>
  <si>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</si>
  <si>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</si>
  <si>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</si>
  <si>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</si>
  <si>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</si>
  <si>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</si>
  <si>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</si>
  <si>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</si>
  <si>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</si>
  <si>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</si>
  <si>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</si>
  <si>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</si>
  <si>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</si>
  <si>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</si>
  <si>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</si>
  <si>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</si>
  <si>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</si>
  <si>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</si>
  <si>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</si>
  <si>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</si>
  <si>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</si>
  <si>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</si>
  <si>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</si>
  <si>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</si>
  <si>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</si>
  <si>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</si>
  <si>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</si>
  <si>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</si>
  <si>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</si>
  <si>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</si>
  <si>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</si>
  <si>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</si>
  <si>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</si>
  <si>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</si>
  <si>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</si>
  <si>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</si>
  <si>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</si>
  <si>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</si>
  <si>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</si>
  <si>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</si>
  <si>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</si>
  <si>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</si>
  <si>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</si>
  <si>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</si>
  <si>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</si>
  <si>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</si>
  <si>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</si>
  <si>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</si>
  <si>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</si>
  <si>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</si>
  <si>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</si>
  <si>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</si>
  <si>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</si>
  <si>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</si>
  <si>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</si>
  <si>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</si>
  <si>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</si>
  <si>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</si>
  <si>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</si>
  <si>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</si>
  <si>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</si>
  <si>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</si>
  <si>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</si>
  <si>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</si>
  <si>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</si>
  <si>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</si>
  <si>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</si>
  <si>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</si>
  <si>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</si>
  <si>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</si>
  <si>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</si>
  <si>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</si>
  <si>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</si>
  <si>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</si>
  <si>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</si>
  <si>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</si>
  <si>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</si>
  <si>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</si>
  <si>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</si>
  <si>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</si>
  <si>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</si>
  <si>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</si>
  <si>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</si>
  <si>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</si>
  <si>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</si>
  <si>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</si>
  <si>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</si>
  <si>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</si>
  <si>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</si>
  <si>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</si>
  <si>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</si>
  <si>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</si>
  <si>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</si>
  <si>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</si>
  <si>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</si>
  <si>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</si>
  <si>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</si>
  <si>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</si>
  <si>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</si>
  <si>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</si>
  <si>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</si>
  <si>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</si>
  <si>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</si>
  <si>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</si>
  <si>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</si>
  <si>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</si>
  <si>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</si>
  <si>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</si>
  <si>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</si>
  <si>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</si>
  <si>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</si>
  <si>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</si>
  <si>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</si>
  <si>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</si>
  <si>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</si>
  <si>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</si>
  <si>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</si>
  <si>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</si>
  <si>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</si>
  <si>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</si>
  <si>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</si>
  <si>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</si>
  <si>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</si>
  <si>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</si>
  <si>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</si>
  <si>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</si>
  <si>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</si>
  <si>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</si>
  <si>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</si>
  <si>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</si>
  <si>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</si>
  <si>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</si>
  <si>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</si>
  <si>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</si>
  <si>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</si>
  <si>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</si>
  <si>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</si>
  <si>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</si>
  <si>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</si>
  <si>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</si>
  <si>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</si>
  <si>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</si>
  <si>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</si>
  <si>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</si>
  <si>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</si>
  <si>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</si>
  <si>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</si>
  <si>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</si>
  <si>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</si>
  <si>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</si>
  <si>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</si>
  <si>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</si>
  <si>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</si>
  <si>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</si>
  <si>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</si>
  <si>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</si>
  <si>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</si>
  <si>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</si>
  <si>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</si>
  <si>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</si>
  <si>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</si>
  <si>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</si>
  <si>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</si>
  <si>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</si>
  <si>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</si>
  <si>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</si>
  <si>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</si>
  <si>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</si>
  <si>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</si>
  <si>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</si>
  <si>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</si>
  <si>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</si>
  <si>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</si>
  <si>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</si>
  <si>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</si>
  <si>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</si>
  <si>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</si>
  <si>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</si>
  <si>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</si>
  <si>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</si>
  <si>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</si>
  <si>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</si>
  <si>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</si>
  <si>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</si>
  <si>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</si>
  <si>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</si>
  <si>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</si>
  <si>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</si>
  <si>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</si>
  <si>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</si>
  <si>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</si>
  <si>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</si>
  <si>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</si>
  <si>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</si>
  <si>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</si>
  <si>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</si>
  <si>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</si>
  <si>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</si>
  <si>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</si>
  <si>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</si>
  <si>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</si>
  <si>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</si>
  <si>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</si>
  <si>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</si>
  <si>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</si>
  <si>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</si>
  <si>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</si>
  <si>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</si>
  <si>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</si>
  <si>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</si>
  <si>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</si>
  <si>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</si>
  <si>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</si>
  <si>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</si>
  <si>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</si>
  <si>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</si>
  <si>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</si>
  <si>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</si>
  <si>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</si>
  <si>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</si>
  <si>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</si>
  <si>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</si>
  <si>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</si>
  <si>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</si>
  <si>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</si>
  <si>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</si>
  <si>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</si>
  <si>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</si>
  <si>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</si>
  <si>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</si>
  <si>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</si>
  <si>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</si>
  <si>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</si>
  <si>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</si>
  <si>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</si>
  <si>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</si>
  <si>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</si>
  <si>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</si>
  <si>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</si>
  <si>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</si>
  <si>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</si>
  <si>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</si>
  <si>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</si>
  <si>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</si>
  <si>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</si>
  <si>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</si>
  <si>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</si>
  <si>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</si>
  <si>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</si>
  <si>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</si>
  <si>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</si>
  <si>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</si>
  <si>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</si>
  <si>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</si>
  <si>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</si>
  <si>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</si>
  <si>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</si>
  <si>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</si>
  <si>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</si>
  <si>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</si>
  <si>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</si>
  <si>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</si>
  <si>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</si>
  <si>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</si>
  <si>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</si>
  <si>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</si>
  <si>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</si>
  <si>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</si>
  <si>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</si>
  <si>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</si>
  <si>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</si>
  <si>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</si>
  <si>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</si>
  <si>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</si>
  <si>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</si>
  <si>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</si>
  <si>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</si>
  <si>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</si>
  <si>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</si>
  <si>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</si>
  <si>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</si>
  <si>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</si>
  <si>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</si>
  <si>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</si>
  <si>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</si>
  <si>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</si>
  <si>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</si>
  <si>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</si>
  <si>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</si>
  <si>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</si>
  <si>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</si>
  <si>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</si>
  <si>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</si>
  <si>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</si>
  <si>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</si>
  <si>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</si>
  <si>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</si>
  <si>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</si>
  <si>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</si>
  <si>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</si>
  <si>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</si>
  <si>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</si>
  <si>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</si>
  <si>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</si>
  <si>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</si>
  <si>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</si>
  <si>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</si>
  <si>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</si>
  <si>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</si>
  <si>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</si>
  <si>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</si>
  <si>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</si>
  <si>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</si>
  <si>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</si>
  <si>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</si>
  <si>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</si>
  <si>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</si>
  <si>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</si>
  <si>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</si>
  <si>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</si>
  <si>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</si>
  <si>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</si>
  <si>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</si>
  <si>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</si>
  <si>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</si>
  <si>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</si>
  <si>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</si>
  <si>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</si>
  <si>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</si>
  <si>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</si>
  <si>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</si>
  <si>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</si>
  <si>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</si>
  <si>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</si>
  <si>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</si>
  <si>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</si>
  <si>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</si>
  <si>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</si>
  <si>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</si>
  <si>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</si>
  <si>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</si>
  <si>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</si>
  <si>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</si>
  <si>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</si>
  <si>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</si>
  <si>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</si>
  <si>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</si>
  <si>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</si>
  <si>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</si>
  <si>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</si>
  <si>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</si>
  <si>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</si>
  <si>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</si>
  <si>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</si>
  <si>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</si>
  <si>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</si>
  <si>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</si>
  <si>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</si>
  <si>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</si>
  <si>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</si>
  <si>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</si>
  <si>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</si>
  <si>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</si>
  <si>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</si>
  <si>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</si>
  <si>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</si>
  <si>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</si>
  <si>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</si>
  <si>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</si>
  <si>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</si>
  <si>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</si>
  <si>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</si>
  <si>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</si>
  <si>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</si>
  <si>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</si>
  <si>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</si>
  <si>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</si>
  <si>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</si>
  <si>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</si>
  <si>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</si>
  <si>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</si>
  <si>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</si>
  <si>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</si>
  <si>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</si>
  <si>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</si>
  <si>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</si>
  <si>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</si>
  <si>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</si>
  <si>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</si>
  <si>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</si>
  <si>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</si>
  <si>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</si>
  <si>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</si>
  <si>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</si>
  <si>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</si>
  <si>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</si>
  <si>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</si>
  <si>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</si>
  <si>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</si>
  <si>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</si>
  <si>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</si>
  <si>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</si>
  <si>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</si>
  <si>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</si>
  <si>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</si>
  <si>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</si>
  <si>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</si>
  <si>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</si>
  <si>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</si>
  <si>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</si>
  <si>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</si>
  <si>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</si>
  <si>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</si>
  <si>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</si>
  <si>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</si>
  <si>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</si>
  <si>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</si>
  <si>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</si>
  <si>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</si>
  <si>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</si>
  <si>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</si>
  <si>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</si>
  <si>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</si>
  <si>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</si>
  <si>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</si>
  <si>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</si>
  <si>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</si>
  <si>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</si>
  <si>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</si>
  <si>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</si>
  <si>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</si>
  <si>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</si>
  <si>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</si>
  <si>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</si>
  <si>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</si>
  <si>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</si>
  <si>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</si>
  <si>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</si>
  <si>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</si>
  <si>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</si>
  <si>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</si>
  <si>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</si>
  <si>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</si>
  <si>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</si>
  <si>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</si>
  <si>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</si>
  <si>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</si>
  <si>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</si>
  <si>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</si>
  <si>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</si>
  <si>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</si>
  <si>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</si>
  <si>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</si>
  <si>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</si>
  <si>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</si>
  <si>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</si>
  <si>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</si>
  <si>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</si>
  <si>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</si>
  <si>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</si>
  <si>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</si>
  <si>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</si>
  <si>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</si>
  <si>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</si>
  <si>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</si>
  <si>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</si>
  <si>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</si>
  <si>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</si>
  <si>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</si>
  <si>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</si>
  <si>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</si>
  <si>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</si>
  <si>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</si>
  <si>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</si>
  <si>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</si>
  <si>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</si>
  <si>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</si>
  <si>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</si>
  <si>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</si>
  <si>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</si>
  <si>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</si>
  <si>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</si>
  <si>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</si>
  <si>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</si>
  <si>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</si>
  <si>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</si>
  <si>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</si>
  <si>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</si>
  <si>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</si>
  <si>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</si>
  <si>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</si>
  <si>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</si>
  <si>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</si>
  <si>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</si>
  <si>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</si>
  <si>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</si>
  <si>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</si>
  <si>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</si>
  <si>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</si>
  <si>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</si>
  <si>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</si>
  <si>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</si>
  <si>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</si>
  <si>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</si>
  <si>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</si>
  <si>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</si>
  <si>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</si>
  <si>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</si>
  <si>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</si>
  <si>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</si>
  <si>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</si>
  <si>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</si>
  <si>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</si>
  <si>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</si>
  <si>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</si>
  <si>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</si>
  <si>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</si>
  <si>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</si>
  <si>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</si>
  <si>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</si>
  <si>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</si>
  <si>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</si>
  <si>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</si>
  <si>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</si>
  <si>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</si>
  <si>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</si>
  <si>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</si>
  <si>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</si>
  <si>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</si>
  <si>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</si>
  <si>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</si>
  <si>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</si>
  <si>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</si>
  <si>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</si>
  <si>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</si>
  <si>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</si>
  <si>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</si>
  <si>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</si>
  <si>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</si>
  <si>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</si>
  <si>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</si>
  <si>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</si>
  <si>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</si>
  <si>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</si>
  <si>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</si>
  <si>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</si>
  <si>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</si>
  <si>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</si>
  <si>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</si>
  <si>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</si>
  <si>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</si>
  <si>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</si>
  <si>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</si>
  <si>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</si>
  <si>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</si>
  <si>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</si>
  <si>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</si>
  <si>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</si>
  <si>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</si>
  <si>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</si>
  <si>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</si>
  <si>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</si>
  <si>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</si>
  <si>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</si>
  <si>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</si>
  <si>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</si>
  <si>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</si>
  <si>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</si>
  <si>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</si>
  <si>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</si>
  <si>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</si>
  <si>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</si>
  <si>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</si>
  <si>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</si>
  <si>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</si>
  <si>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</si>
  <si>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</si>
  <si>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</si>
  <si>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</si>
  <si>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</si>
  <si>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</si>
  <si>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</si>
  <si>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</si>
  <si>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</si>
  <si>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</si>
  <si>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</si>
  <si>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</si>
  <si>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</si>
  <si>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</si>
  <si>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</si>
  <si>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</si>
  <si>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</si>
  <si>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</si>
  <si>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</si>
  <si>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</si>
  <si>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</si>
  <si>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</si>
  <si>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</si>
  <si>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</si>
  <si>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</si>
  <si>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</si>
  <si>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</si>
  <si>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</si>
  <si>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</si>
  <si>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</si>
  <si>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</si>
  <si>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</si>
  <si>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</si>
  <si>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</si>
  <si>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</si>
  <si>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</si>
  <si>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</si>
  <si>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</si>
  <si>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</si>
  <si>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</si>
  <si>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</si>
  <si>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</si>
  <si>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</si>
  <si>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</si>
  <si>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</si>
  <si>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</si>
  <si>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</si>
  <si>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</si>
  <si>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</si>
  <si>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</si>
  <si>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</si>
  <si>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</si>
  <si>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</si>
  <si>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</si>
  <si>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</si>
  <si>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</si>
  <si>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</si>
  <si>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</si>
  <si>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</si>
  <si>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</si>
  <si>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</si>
  <si>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</si>
  <si>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</si>
  <si>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</si>
  <si>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</si>
  <si>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</si>
  <si>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</si>
  <si>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</si>
  <si>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</si>
  <si>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</si>
  <si>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</si>
  <si>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</si>
  <si>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</si>
  <si>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</si>
  <si>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</si>
  <si>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</si>
  <si>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</si>
  <si>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</si>
  <si>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</si>
  <si>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</si>
  <si>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</si>
  <si>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</si>
  <si>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</si>
  <si>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</si>
  <si>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</si>
  <si>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</si>
  <si>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</si>
  <si>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</si>
  <si>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</si>
  <si>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</si>
  <si>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</si>
  <si>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</si>
  <si>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</si>
  <si>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</si>
  <si>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</si>
  <si>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</si>
  <si>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</si>
  <si>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</si>
  <si>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</si>
  <si>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</si>
  <si>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</si>
  <si>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</si>
  <si>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</si>
  <si>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</si>
  <si>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</si>
  <si>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</si>
  <si>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</si>
  <si>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</si>
  <si>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</si>
  <si>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</si>
  <si>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</si>
  <si>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</si>
  <si>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</si>
  <si>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</si>
  <si>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</si>
  <si>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</si>
  <si>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</si>
  <si>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</si>
  <si>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</si>
  <si>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</si>
  <si>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</si>
  <si>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</si>
  <si>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</si>
  <si>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</si>
  <si>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</si>
  <si>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</si>
  <si>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</si>
  <si>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</si>
  <si>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</si>
  <si>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</si>
  <si>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</si>
  <si>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</si>
  <si>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</si>
  <si>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</si>
  <si>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</si>
  <si>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</si>
  <si>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</si>
  <si>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</si>
  <si>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</si>
  <si>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</si>
  <si>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</si>
  <si>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</si>
  <si>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</si>
  <si>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</si>
  <si>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</si>
  <si>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</si>
  <si>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</si>
  <si>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</si>
  <si>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</si>
  <si>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</si>
  <si>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</si>
  <si>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</si>
  <si>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</si>
  <si>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</si>
  <si>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</si>
  <si>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</si>
  <si>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</si>
  <si>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</si>
  <si>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</si>
  <si>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</si>
  <si>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</si>
  <si>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</si>
  <si>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</si>
  <si>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</si>
  <si>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</si>
  <si>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</si>
  <si>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</si>
  <si>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</si>
  <si>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</si>
  <si>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</si>
  <si>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</si>
  <si>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</si>
  <si>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</si>
  <si>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</si>
  <si>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</si>
  <si>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</si>
  <si>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</si>
  <si>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</si>
  <si>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</si>
  <si>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</si>
  <si>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</si>
  <si>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</si>
  <si>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</si>
  <si>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</si>
  <si>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</si>
  <si>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</si>
  <si>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</si>
  <si>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</si>
  <si>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</si>
  <si>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</si>
  <si>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</si>
  <si>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</si>
  <si>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</si>
  <si>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</si>
  <si>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</si>
  <si>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</si>
  <si>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</si>
  <si>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</si>
  <si>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</si>
  <si>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</si>
  <si>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</si>
  <si>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</si>
  <si>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</si>
  <si>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</si>
  <si>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</si>
  <si>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</si>
  <si>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</si>
  <si>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</si>
  <si>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</si>
  <si>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</si>
  <si>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</si>
  <si>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</si>
  <si>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</si>
  <si>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</si>
  <si>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</si>
  <si>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</si>
  <si>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</si>
  <si>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</si>
  <si>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</si>
  <si>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</si>
  <si>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</si>
  <si>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</si>
  <si>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</si>
  <si>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</si>
  <si>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</si>
  <si>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</si>
  <si>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</si>
  <si>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</si>
  <si>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</si>
  <si>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</si>
  <si>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</si>
  <si>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</si>
  <si>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</si>
  <si>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</si>
  <si>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</si>
  <si>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</si>
  <si>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</si>
  <si>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</si>
  <si>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</si>
  <si>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</si>
  <si>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</si>
  <si>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</si>
  <si>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</si>
  <si>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</si>
  <si>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</si>
  <si>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</si>
  <si>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</si>
  <si>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</si>
  <si>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</si>
  <si>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</si>
  <si>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</si>
  <si>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</si>
  <si>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</si>
  <si>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</si>
  <si>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</si>
  <si>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</si>
  <si>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</si>
  <si>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</si>
  <si>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</si>
  <si>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</si>
  <si>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</si>
  <si>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</si>
  <si>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</si>
  <si>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</si>
  <si>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</si>
  <si>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</si>
  <si>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</si>
  <si>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</si>
  <si>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</si>
  <si>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</si>
  <si>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</si>
  <si>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</si>
  <si>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</si>
  <si>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</si>
  <si>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</si>
  <si>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</si>
  <si>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</si>
  <si>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</si>
  <si>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</si>
  <si>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</si>
  <si>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</si>
  <si>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</si>
  <si>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</si>
  <si>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</si>
  <si>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</si>
  <si>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</si>
  <si>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</si>
  <si>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</si>
  <si>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</si>
  <si>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</si>
  <si>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</si>
  <si>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</si>
  <si>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</si>
  <si>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</si>
  <si>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</si>
  <si>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</si>
  <si>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</si>
  <si>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</si>
  <si>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</si>
  <si>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</si>
  <si>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</si>
  <si>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</si>
  <si>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</si>
  <si>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</si>
  <si>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</si>
  <si>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</si>
  <si>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</si>
  <si>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</si>
  <si>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</si>
  <si>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</si>
  <si>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</si>
  <si>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</si>
  <si>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</si>
  <si>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</si>
  <si>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</si>
  <si>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</si>
  <si>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</si>
  <si>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</si>
  <si>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</si>
  <si>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</si>
  <si>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</si>
  <si>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</si>
  <si>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</si>
  <si>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</si>
  <si>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</si>
  <si>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</si>
  <si>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</si>
  <si>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</si>
  <si>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</si>
  <si>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</si>
  <si>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</si>
  <si>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</si>
  <si>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</si>
  <si>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</si>
  <si>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</si>
  <si>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</si>
  <si>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</si>
  <si>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</si>
  <si>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</si>
  <si>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</si>
  <si>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</si>
  <si>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</si>
  <si>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</si>
  <si>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</si>
  <si>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</si>
  <si>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</si>
  <si>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</si>
  <si>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</si>
  <si>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</si>
  <si>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</si>
  <si>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</si>
  <si>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</si>
  <si>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</si>
  <si>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</si>
  <si>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</si>
  <si>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</si>
  <si>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</si>
  <si>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</si>
  <si>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</si>
  <si>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</si>
  <si>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</si>
  <si>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</si>
  <si>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</si>
  <si>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</si>
  <si>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</si>
  <si>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</si>
  <si>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</si>
  <si>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</si>
  <si>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</si>
  <si>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</si>
  <si>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</si>
  <si>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</si>
  <si>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</si>
  <si>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</si>
  <si>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</si>
  <si>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</si>
  <si>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</si>
  <si>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</si>
  <si>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</si>
  <si>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</si>
  <si>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</si>
  <si>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</si>
  <si>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</si>
  <si>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</si>
  <si>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</si>
  <si>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</si>
  <si>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</si>
  <si>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</si>
  <si>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</si>
  <si>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</si>
  <si>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</si>
  <si>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</si>
  <si>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</si>
  <si>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</si>
  <si>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</si>
  <si>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</si>
  <si>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</si>
  <si>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</si>
  <si>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</si>
  <si>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</si>
  <si>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</si>
  <si>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</si>
  <si>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</si>
  <si>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</si>
  <si>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</si>
  <si>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</si>
  <si>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</si>
  <si>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</si>
  <si>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</si>
  <si>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</si>
  <si>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</si>
  <si>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</si>
  <si>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</si>
  <si>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</si>
  <si>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</si>
  <si>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</si>
  <si>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</si>
  <si>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</si>
  <si>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</si>
  <si>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</si>
  <si>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</si>
  <si>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</si>
  <si>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</si>
  <si>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</si>
  <si>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</si>
  <si>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</si>
  <si>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</si>
  <si>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</si>
  <si>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</si>
  <si>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</si>
  <si>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</si>
  <si>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</si>
  <si>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</si>
  <si>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</si>
  <si>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</si>
  <si>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</si>
  <si>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</si>
  <si>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</si>
  <si>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</si>
  <si>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</si>
  <si>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</si>
  <si>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</si>
  <si>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</si>
  <si>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</si>
  <si>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</si>
  <si>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</si>
  <si>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</si>
  <si>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</si>
  <si>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</si>
  <si>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</si>
  <si>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</si>
  <si>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</si>
  <si>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</si>
  <si>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</si>
  <si>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</si>
  <si>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</si>
  <si>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</si>
  <si>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</si>
  <si>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</si>
  <si>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</si>
  <si>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</si>
  <si>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</si>
  <si>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</si>
  <si>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</si>
  <si>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</si>
  <si>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</si>
  <si>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</si>
  <si>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</si>
  <si>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</si>
  <si>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</si>
  <si>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</si>
  <si>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</si>
  <si>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</si>
  <si>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</si>
  <si>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</si>
  <si>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</si>
  <si>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</si>
  <si>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</si>
  <si>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</si>
  <si>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</si>
  <si>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</si>
  <si>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</si>
  <si>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</si>
  <si>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</si>
  <si>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</si>
  <si>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</si>
  <si>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</si>
  <si>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</si>
  <si>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</si>
  <si>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</si>
  <si>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</si>
  <si>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</si>
  <si>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</si>
  <si>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</si>
  <si>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</si>
  <si>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</si>
  <si>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</si>
  <si>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</si>
  <si>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</si>
  <si>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</si>
  <si>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</si>
  <si>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</si>
  <si>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</si>
  <si>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</si>
  <si>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</si>
  <si>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</si>
  <si>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</si>
  <si>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</si>
  <si>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</si>
  <si>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</si>
  <si>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</si>
  <si>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</si>
  <si>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</si>
  <si>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</si>
  <si>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</si>
  <si>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</si>
  <si>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</si>
  <si>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</si>
  <si>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</si>
  <si>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</si>
  <si>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</si>
  <si>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</si>
  <si>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</si>
  <si>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</si>
  <si>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</si>
  <si>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</si>
  <si>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</si>
  <si>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</si>
  <si>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</si>
  <si>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</si>
  <si>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</si>
  <si>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</si>
  <si>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</si>
  <si>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</si>
  <si>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</si>
  <si>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</si>
  <si>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</si>
  <si>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</si>
  <si>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</si>
  <si>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</si>
  <si>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</si>
  <si>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</si>
  <si>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</si>
  <si>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</si>
  <si>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</si>
  <si>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</si>
  <si>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</si>
  <si>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</si>
  <si>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</si>
  <si>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</si>
  <si>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</si>
  <si>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</si>
  <si>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</si>
  <si>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</si>
  <si>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</si>
  <si>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</si>
  <si>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</si>
  <si>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</si>
  <si>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</si>
  <si>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</si>
  <si>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</si>
  <si>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</si>
  <si>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</si>
  <si>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</si>
  <si>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</si>
  <si>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</si>
  <si>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</si>
  <si>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</si>
  <si>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</si>
  <si>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</si>
  <si>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</si>
  <si>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</si>
  <si>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</si>
  <si>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</si>
  <si>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</si>
  <si>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</si>
  <si>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</si>
  <si>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</si>
  <si>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</si>
  <si>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</si>
  <si>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</si>
  <si>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</si>
  <si>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</si>
  <si>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</si>
  <si>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</si>
  <si>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</si>
  <si>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</si>
  <si>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</si>
  <si>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</si>
  <si>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</si>
  <si>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</si>
  <si>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</si>
  <si>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</si>
  <si>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</si>
  <si>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</si>
  <si>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</si>
  <si>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</si>
  <si>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</si>
  <si>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</si>
  <si>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</si>
  <si>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</si>
  <si>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</si>
  <si>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</si>
  <si>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</si>
  <si>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</si>
  <si>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</si>
  <si>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</si>
  <si>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</si>
  <si>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</si>
  <si>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</si>
  <si>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</si>
  <si>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</si>
  <si>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</si>
  <si>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</si>
  <si>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</si>
  <si>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</si>
  <si>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</si>
  <si>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</si>
  <si>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</si>
  <si>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</si>
  <si>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</si>
  <si>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</si>
  <si>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</si>
  <si>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</si>
  <si>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</si>
  <si>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</si>
  <si>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</si>
  <si>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</si>
  <si>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</si>
  <si>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</si>
  <si>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</si>
  <si>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</si>
  <si>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</si>
  <si>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</si>
  <si>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</si>
  <si>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</si>
  <si>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</si>
  <si>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</si>
  <si>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</si>
  <si>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</si>
  <si>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</si>
  <si>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</si>
  <si>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</si>
  <si>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</si>
  <si>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</si>
  <si>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</si>
  <si>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</si>
  <si>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</si>
  <si>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</si>
  <si>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</si>
  <si>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</si>
  <si>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</si>
  <si>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</si>
  <si>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</si>
  <si>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</si>
  <si>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</si>
  <si>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</si>
  <si>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</si>
  <si>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</si>
  <si>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</si>
  <si>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</si>
  <si>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</si>
  <si>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</si>
  <si>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</si>
  <si>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</si>
  <si>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</si>
  <si>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</si>
  <si>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</si>
  <si>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</si>
  <si>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</si>
  <si>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</si>
  <si>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</si>
  <si>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</si>
  <si>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</si>
  <si>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</si>
  <si>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</si>
  <si>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</si>
  <si>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</si>
  <si>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</si>
  <si>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</si>
  <si>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</si>
  <si>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</si>
  <si>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</si>
  <si>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</si>
  <si>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</si>
  <si>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</si>
  <si>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</si>
  <si>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</si>
  <si>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</si>
  <si>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</si>
  <si>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</si>
  <si>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</si>
  <si>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</si>
  <si>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</si>
  <si>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</si>
  <si>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</si>
  <si>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</si>
  <si>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</si>
  <si>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</si>
  <si>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</si>
  <si>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</si>
  <si>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</si>
  <si>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</si>
  <si>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</si>
  <si>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</si>
  <si>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</si>
  <si>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</si>
  <si>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</si>
  <si>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</si>
  <si>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</si>
  <si>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</si>
  <si>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</si>
  <si>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</si>
  <si>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</si>
  <si>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</si>
  <si>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</si>
  <si>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</si>
  <si>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</si>
  <si>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</si>
  <si>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</si>
  <si>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</si>
  <si>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</si>
  <si>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</si>
  <si>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</si>
  <si>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</si>
  <si>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</si>
  <si>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</si>
  <si>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</si>
  <si>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</si>
  <si>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</si>
  <si>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</si>
  <si>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</si>
  <si>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</si>
  <si>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</si>
  <si>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</si>
  <si>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</si>
  <si>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</si>
  <si>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</si>
  <si>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</si>
  <si>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</si>
  <si>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</si>
  <si>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</si>
  <si>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</si>
  <si>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</si>
  <si>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</si>
  <si>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</si>
  <si>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</si>
  <si>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</si>
  <si>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</si>
  <si>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</si>
  <si>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</si>
  <si>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</si>
  <si>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</si>
  <si>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</si>
  <si>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</si>
  <si>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</si>
  <si>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</si>
  <si>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</si>
  <si>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</si>
  <si>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</si>
  <si>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</si>
  <si>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</si>
  <si>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</si>
  <si>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</si>
  <si>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</si>
  <si>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</si>
  <si>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</si>
  <si>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</si>
  <si>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</si>
  <si>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</si>
  <si>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</si>
  <si>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</si>
  <si>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</si>
  <si>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</si>
  <si>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</si>
  <si>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</si>
  <si>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</si>
  <si>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</si>
  <si>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</si>
  <si>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</si>
  <si>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</si>
  <si>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</si>
  <si>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</si>
  <si>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</si>
  <si>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</si>
  <si>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</si>
  <si>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</si>
  <si>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</si>
  <si>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</si>
  <si>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</si>
  <si>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</si>
  <si>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</si>
  <si>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</si>
  <si>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</si>
  <si>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</si>
  <si>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</si>
  <si>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</si>
  <si>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</si>
  <si>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</si>
  <si>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</si>
  <si>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</si>
  <si>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</si>
  <si>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</si>
  <si>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</si>
  <si>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</si>
  <si>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</si>
  <si>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</si>
  <si>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</si>
  <si>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</si>
  <si>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</si>
  <si>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</si>
  <si>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</si>
  <si>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</si>
  <si>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</si>
  <si>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</si>
  <si>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</si>
  <si>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</si>
  <si>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</si>
  <si>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</si>
  <si>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</si>
  <si>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</si>
  <si>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</si>
  <si>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</si>
  <si>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</si>
  <si>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</si>
  <si>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</si>
  <si>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</si>
  <si>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</si>
  <si>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</si>
  <si>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</si>
  <si>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</si>
  <si>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</si>
  <si>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</si>
  <si>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</si>
  <si>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</si>
  <si>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</si>
  <si>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</si>
  <si>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</si>
  <si>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</si>
  <si>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</si>
  <si>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</si>
  <si>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</si>
  <si>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</si>
  <si>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</si>
  <si>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</si>
  <si>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</si>
  <si>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</si>
  <si>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</si>
  <si>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</si>
  <si>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</si>
  <si>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</si>
  <si>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</si>
  <si>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</si>
  <si>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</si>
  <si>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</si>
  <si>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</si>
  <si>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</si>
  <si>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</si>
  <si>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</si>
  <si>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</si>
  <si>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</si>
  <si>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</si>
  <si>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</si>
  <si>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</si>
  <si>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</si>
  <si>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</si>
  <si>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</si>
  <si>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</si>
  <si>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</si>
  <si>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</si>
  <si>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</si>
  <si>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</si>
  <si>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</si>
  <si>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</si>
  <si>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</si>
  <si>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</si>
  <si>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</si>
  <si>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</si>
  <si>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</si>
  <si>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</si>
  <si>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</si>
  <si>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</si>
  <si>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</si>
  <si>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</si>
  <si>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</si>
  <si>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</si>
  <si>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</si>
  <si>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</si>
  <si>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</si>
  <si>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</si>
  <si>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</si>
  <si>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</si>
  <si>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</si>
  <si>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</si>
  <si>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</si>
  <si>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</si>
  <si>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</si>
  <si>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</si>
  <si>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</si>
  <si>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</si>
  <si>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</si>
  <si>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</si>
  <si>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</si>
  <si>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</si>
  <si>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</si>
  <si>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</si>
  <si>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</si>
  <si>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</si>
  <si>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</si>
  <si>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</si>
  <si>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</si>
  <si>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</si>
  <si>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</si>
  <si>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</si>
  <si>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</si>
  <si>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</si>
  <si>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</si>
  <si>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</si>
  <si>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</si>
  <si>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</si>
  <si>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</si>
  <si>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</si>
  <si>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</si>
  <si>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</si>
  <si>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</si>
  <si>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</si>
  <si>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</si>
  <si>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</si>
  <si>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</si>
  <si>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</si>
  <si>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</si>
  <si>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</si>
  <si>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</si>
  <si>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</si>
  <si>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</si>
  <si>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</si>
  <si>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</si>
  <si>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</si>
  <si>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</si>
  <si>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</si>
  <si>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</si>
  <si>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</si>
  <si>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</si>
  <si>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</si>
  <si>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</si>
  <si>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</si>
  <si>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</si>
  <si>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</si>
  <si>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</si>
  <si>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</si>
  <si>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</si>
  <si>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</si>
  <si>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</si>
  <si>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</si>
  <si>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</si>
  <si>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</si>
  <si>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</si>
  <si>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</si>
  <si>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</si>
  <si>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</si>
  <si>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</si>
  <si>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</si>
  <si>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</si>
  <si>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</si>
  <si>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</si>
  <si>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</si>
  <si>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</si>
  <si>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</si>
  <si>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</si>
  <si>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</si>
  <si>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</si>
  <si>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</si>
  <si>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</si>
  <si>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</si>
  <si>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</si>
  <si>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</si>
  <si>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</si>
  <si>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</si>
  <si>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</si>
  <si>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</si>
  <si>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</si>
  <si>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</si>
  <si>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</si>
  <si>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</si>
  <si>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</si>
  <si>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</si>
  <si>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</si>
  <si>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</si>
  <si>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</si>
  <si>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</si>
  <si>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</si>
  <si>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</si>
  <si>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</si>
  <si>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</si>
  <si>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</si>
  <si>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</si>
  <si>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</si>
  <si>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</si>
  <si>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</si>
  <si>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</si>
  <si>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</si>
  <si>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</si>
  <si>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</si>
  <si>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</si>
  <si>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</si>
  <si>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</si>
  <si>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</si>
  <si>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</si>
  <si>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</si>
  <si>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</si>
  <si>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</si>
  <si>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</si>
  <si>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</si>
  <si>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</si>
  <si>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</si>
  <si>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</si>
  <si>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</si>
  <si>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</si>
  <si>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</si>
  <si>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</si>
  <si>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</si>
  <si>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</si>
  <si>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</si>
  <si>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</si>
  <si>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</si>
  <si>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</si>
  <si>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</si>
  <si>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</si>
  <si>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</si>
  <si>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</si>
  <si>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</si>
  <si>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</si>
  <si>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</si>
  <si>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</si>
  <si>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</si>
  <si>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</si>
  <si>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</si>
  <si>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</si>
  <si>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</si>
  <si>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</si>
  <si>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</si>
  <si>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</si>
  <si>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</si>
  <si>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</si>
  <si>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</si>
  <si>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</si>
  <si>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</si>
  <si>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</si>
  <si>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</si>
  <si>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</si>
  <si>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</si>
  <si>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</si>
  <si>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</si>
  <si>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</si>
  <si>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</si>
  <si>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</si>
  <si>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</si>
  <si>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</si>
  <si>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</si>
  <si>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</si>
  <si>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</si>
  <si>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</si>
  <si>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</si>
  <si>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</si>
  <si>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</si>
  <si>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</si>
  <si>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</si>
  <si>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</si>
  <si>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</si>
  <si>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</si>
  <si>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</si>
  <si>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</si>
  <si>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</si>
  <si>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</si>
  <si>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</si>
  <si>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</si>
  <si>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</si>
  <si>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</si>
  <si>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</si>
  <si>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</si>
  <si>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</si>
  <si>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</si>
  <si>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</si>
  <si>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</si>
  <si>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</si>
  <si>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</si>
  <si>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</si>
  <si>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</si>
  <si>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</si>
  <si>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</si>
  <si>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</si>
  <si>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</si>
  <si>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</si>
  <si>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</si>
  <si>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</si>
  <si>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</si>
  <si>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</si>
  <si>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</si>
  <si>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</si>
  <si>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</si>
  <si>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</si>
  <si>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</si>
  <si>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</si>
  <si>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</si>
  <si>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</si>
  <si>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</si>
  <si>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</si>
  <si>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</si>
  <si>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</si>
  <si>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</si>
  <si>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</si>
  <si>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</si>
  <si>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</si>
  <si>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</si>
  <si>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</si>
  <si>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</si>
  <si>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</si>
  <si>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</si>
  <si>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</si>
  <si>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</si>
  <si>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</si>
  <si>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</si>
  <si>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</si>
  <si>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</si>
  <si>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</si>
  <si>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</si>
  <si>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</si>
  <si>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</si>
  <si>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</si>
  <si>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</si>
  <si>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</si>
  <si>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</si>
  <si>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</si>
  <si>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</si>
  <si>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</si>
  <si>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</si>
  <si>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</si>
  <si>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</si>
  <si>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</si>
  <si>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</si>
  <si>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</si>
  <si>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</si>
  <si>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</si>
  <si>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</si>
  <si>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</si>
  <si>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</si>
  <si>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</si>
  <si>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</si>
  <si>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</si>
  <si>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</si>
  <si>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</si>
  <si>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</si>
  <si>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</si>
  <si>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</si>
  <si>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</si>
  <si>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</si>
  <si>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</si>
  <si>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</si>
  <si>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</si>
  <si>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</si>
  <si>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</si>
  <si>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</si>
  <si>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</si>
  <si>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</si>
  <si>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</si>
  <si>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</si>
  <si>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</si>
  <si>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</si>
  <si>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</si>
  <si>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</si>
  <si>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</si>
  <si>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</si>
  <si>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</si>
  <si>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</si>
  <si>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</si>
  <si>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</si>
  <si>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</si>
  <si>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</si>
  <si>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</si>
  <si>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</si>
  <si>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</si>
  <si>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</si>
  <si>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</si>
  <si>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</si>
  <si>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</si>
  <si>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</si>
  <si>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</si>
  <si>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</si>
  <si>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</si>
  <si>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</si>
  <si>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</si>
  <si>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</si>
  <si>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</si>
  <si>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</si>
  <si>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</si>
  <si>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</si>
  <si>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</si>
  <si>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</si>
  <si>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</si>
  <si>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</si>
  <si>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</si>
  <si>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</si>
  <si>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</si>
  <si>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</si>
  <si>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</si>
  <si>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</si>
  <si>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</si>
  <si>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</si>
  <si>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</si>
  <si>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</si>
  <si>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</si>
  <si>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</si>
  <si>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</si>
  <si>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</si>
  <si>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</si>
  <si>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</si>
  <si>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</si>
  <si>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</si>
  <si>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</si>
  <si>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</si>
  <si>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</si>
  <si>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</si>
  <si>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</si>
  <si>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</si>
  <si>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</si>
  <si>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</si>
  <si>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</si>
  <si>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</si>
  <si>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</si>
  <si>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</si>
  <si>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</si>
  <si>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</si>
  <si>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</si>
  <si>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</si>
  <si>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</si>
  <si>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</si>
  <si>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</si>
  <si>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</si>
  <si>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</si>
  <si>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</si>
  <si>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</si>
  <si>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</si>
  <si>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</si>
  <si>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</si>
  <si>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</si>
  <si>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</si>
  <si>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</si>
  <si>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</si>
  <si>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</si>
  <si>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</si>
  <si>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</si>
  <si>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</si>
  <si>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</si>
  <si>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</si>
  <si>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</si>
  <si>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</si>
  <si>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</si>
  <si>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</si>
  <si>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</si>
  <si>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</si>
  <si>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</si>
  <si>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</si>
  <si>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</si>
  <si>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</si>
  <si>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</si>
  <si>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</si>
  <si>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</si>
  <si>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</si>
  <si>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</si>
  <si>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</si>
  <si>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</si>
  <si>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</si>
  <si>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</si>
  <si>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</si>
  <si>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</si>
  <si>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</si>
  <si>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</si>
  <si>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</si>
  <si>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</si>
  <si>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</si>
  <si>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</si>
  <si>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</si>
  <si>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</si>
  <si>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</si>
  <si>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</si>
  <si>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</si>
  <si>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</si>
  <si>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</si>
  <si>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</si>
  <si>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</si>
  <si>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</si>
  <si>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</si>
  <si>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</si>
  <si>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</si>
  <si>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</si>
  <si>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</si>
  <si>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</si>
  <si>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</si>
  <si>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</si>
  <si>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</si>
  <si>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</si>
  <si>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</si>
  <si>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</si>
  <si>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</si>
  <si>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</si>
  <si>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</si>
  <si>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</si>
  <si>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</si>
  <si>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</si>
  <si>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</si>
  <si>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</si>
  <si>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</si>
  <si>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</si>
  <si>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</si>
  <si>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</si>
  <si>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</si>
  <si>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</si>
  <si>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</si>
  <si>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</si>
  <si>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</si>
  <si>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</si>
  <si>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</si>
  <si>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</si>
  <si>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</si>
  <si>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</si>
  <si>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</si>
  <si>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</si>
  <si>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</si>
  <si>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</si>
  <si>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</si>
  <si>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</si>
  <si>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</si>
  <si>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</si>
  <si>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</si>
  <si>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</si>
  <si>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</si>
  <si>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</si>
  <si>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</si>
  <si>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</si>
  <si>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</si>
  <si>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</si>
  <si>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</si>
  <si>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</si>
  <si>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</si>
  <si>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</si>
  <si>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</si>
  <si>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</si>
  <si>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</si>
  <si>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</si>
  <si>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</si>
  <si>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</si>
  <si>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</si>
  <si>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</si>
  <si>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</si>
  <si>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</si>
  <si>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</si>
  <si>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</si>
  <si>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</si>
  <si>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</si>
  <si>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</si>
  <si>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</si>
  <si>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</si>
  <si>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</si>
  <si>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</si>
  <si>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</si>
  <si>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</si>
  <si>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</si>
  <si>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</si>
  <si>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</si>
  <si>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</si>
  <si>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</si>
  <si>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</si>
  <si>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</si>
  <si>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</si>
  <si>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</si>
  <si>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</si>
  <si>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</si>
  <si>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</si>
  <si>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</si>
  <si>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</si>
  <si>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</si>
  <si>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</si>
  <si>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</si>
  <si>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</si>
  <si>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</si>
  <si>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</si>
  <si>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</si>
  <si>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</si>
  <si>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</si>
  <si>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</si>
  <si>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</si>
  <si>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</si>
  <si>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</si>
  <si>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</si>
  <si>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</si>
  <si>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</si>
  <si>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</si>
  <si>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</si>
  <si>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</si>
  <si>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</si>
  <si>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</si>
  <si>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</si>
  <si>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</si>
  <si>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</si>
  <si>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</si>
  <si>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</si>
  <si>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</si>
  <si>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</si>
  <si>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</si>
  <si>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</si>
  <si>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</si>
  <si>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</si>
  <si>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</si>
  <si>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</si>
  <si>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</si>
  <si>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</si>
  <si>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</si>
  <si>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</si>
  <si>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</si>
  <si>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</si>
  <si>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</si>
  <si>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</si>
  <si>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</si>
  <si>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</si>
  <si>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</si>
  <si>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</si>
  <si>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</si>
  <si>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</si>
  <si>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</si>
  <si>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</si>
  <si>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</si>
  <si>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</si>
  <si>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</si>
  <si>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</si>
  <si>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</si>
  <si>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</si>
  <si>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</si>
  <si>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</si>
  <si>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</si>
  <si>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</si>
  <si>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</si>
  <si>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</si>
  <si>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</si>
  <si>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</si>
  <si>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</si>
  <si>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</si>
  <si>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</si>
  <si>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</si>
  <si>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</si>
  <si>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</si>
  <si>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</si>
  <si>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</si>
  <si>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</si>
  <si>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</si>
  <si>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</si>
  <si>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</si>
  <si>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</si>
  <si>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</si>
  <si>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</si>
  <si>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</si>
  <si>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</si>
  <si>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</si>
  <si>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</si>
  <si>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</si>
  <si>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</si>
  <si>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</si>
  <si>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</si>
  <si>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</si>
  <si>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</si>
  <si>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</si>
  <si>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</si>
  <si>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</si>
  <si>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</si>
  <si>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</si>
  <si>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</si>
  <si>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</si>
  <si>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</si>
  <si>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</si>
  <si>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</si>
  <si>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</si>
  <si>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</si>
  <si>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</si>
  <si>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</si>
  <si>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</si>
  <si>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</si>
  <si>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</si>
  <si>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</si>
  <si>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</si>
  <si>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</si>
  <si>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</si>
  <si>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</si>
  <si>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</si>
  <si>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</si>
  <si>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</si>
  <si>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</si>
  <si>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</si>
  <si>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</si>
  <si>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</si>
  <si>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</si>
  <si>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</si>
  <si>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</si>
  <si>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</si>
  <si>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</si>
  <si>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</si>
  <si>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</si>
  <si>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</si>
  <si>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</si>
  <si>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</si>
  <si>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</si>
  <si>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</si>
  <si>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</si>
  <si>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</si>
  <si>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</si>
  <si>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</si>
  <si>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</si>
  <si>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</si>
  <si>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</si>
  <si>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</si>
  <si>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</si>
  <si>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</si>
  <si>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</si>
  <si>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</si>
  <si>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</si>
  <si>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</si>
  <si>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</si>
  <si>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</si>
  <si>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</si>
  <si>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</si>
  <si>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</si>
  <si>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</si>
  <si>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</si>
  <si>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</si>
  <si>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</si>
  <si>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</si>
  <si>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</si>
  <si>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</si>
  <si>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</si>
  <si>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</si>
  <si>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</si>
  <si>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</si>
  <si>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</si>
  <si>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</si>
  <si>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</si>
  <si>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</si>
  <si>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</si>
  <si>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</si>
  <si>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</si>
  <si>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</si>
  <si>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</si>
  <si>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</si>
  <si>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</si>
  <si>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</si>
  <si>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</si>
  <si>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</si>
  <si>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</si>
  <si>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</si>
  <si>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</si>
  <si>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</si>
  <si>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</si>
  <si>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</si>
  <si>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</si>
  <si>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</si>
  <si>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</si>
  <si>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</si>
  <si>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</si>
  <si>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</si>
  <si>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</si>
  <si>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</si>
  <si>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</si>
  <si>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</si>
  <si>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</si>
  <si>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</si>
  <si>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</si>
  <si>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</si>
  <si>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</si>
  <si>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</si>
  <si>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</si>
  <si>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</si>
  <si>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</si>
  <si>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</si>
  <si>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</si>
  <si>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</si>
  <si>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</si>
  <si>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</si>
  <si>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</si>
  <si>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</si>
  <si>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</si>
  <si>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</si>
  <si>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</si>
  <si>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</si>
  <si>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</si>
  <si>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</si>
  <si>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</si>
  <si>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</si>
  <si>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</si>
  <si>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</si>
  <si>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</si>
  <si>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</si>
  <si>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</si>
  <si>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</si>
  <si>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</si>
  <si>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</si>
  <si>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</si>
  <si>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</si>
  <si>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</si>
  <si>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</si>
  <si>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</si>
  <si>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</si>
  <si>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</si>
  <si>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</si>
  <si>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</si>
  <si>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</si>
  <si>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</si>
  <si>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</si>
  <si>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</si>
  <si>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</si>
  <si>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</si>
  <si>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</si>
  <si>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</si>
  <si>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</si>
  <si>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</si>
  <si>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</si>
  <si>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</si>
  <si>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</si>
  <si>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</si>
  <si>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</si>
  <si>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</si>
  <si>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</si>
  <si>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</si>
  <si>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</si>
  <si>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</si>
  <si>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</si>
  <si>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</si>
  <si>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</si>
  <si>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</si>
  <si>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</si>
  <si>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</si>
  <si>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</si>
  <si>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</si>
  <si>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</si>
  <si>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</si>
  <si>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</si>
  <si>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</si>
  <si>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</si>
  <si>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</si>
  <si>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</si>
  <si>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</si>
  <si>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</si>
  <si>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</si>
  <si>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</si>
  <si>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</si>
  <si>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</si>
  <si>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</si>
  <si>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</si>
  <si>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</si>
  <si>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</si>
  <si>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</si>
  <si>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</si>
  <si>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</si>
  <si>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</si>
  <si>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</si>
  <si>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</si>
  <si>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</si>
  <si>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</si>
  <si>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</si>
  <si>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</si>
  <si>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</si>
  <si>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</si>
  <si>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</si>
  <si>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</si>
  <si>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</si>
  <si>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</si>
  <si>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</si>
  <si>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</si>
  <si>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</si>
  <si>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</si>
  <si>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</si>
  <si>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</si>
  <si>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</si>
  <si>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</si>
  <si>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</si>
  <si>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</si>
  <si>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</si>
  <si>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</si>
  <si>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</si>
  <si>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</si>
  <si>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</si>
  <si>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</si>
  <si>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</si>
  <si>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</si>
  <si>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</si>
  <si>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</si>
  <si>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</si>
  <si>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</si>
  <si>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</si>
  <si>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</si>
  <si>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</si>
  <si>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</si>
  <si>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</si>
  <si>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</si>
  <si>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</si>
  <si>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</si>
  <si>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</si>
  <si>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</si>
  <si>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</si>
  <si>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</si>
  <si>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</si>
  <si>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</si>
  <si>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</si>
  <si>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</si>
  <si>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</si>
  <si>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</si>
  <si>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</si>
  <si>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</si>
  <si>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</si>
  <si>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</si>
  <si>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</si>
  <si>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</si>
  <si>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</si>
  <si>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</si>
  <si>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</si>
  <si>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</si>
  <si>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</si>
  <si>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</si>
  <si>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</si>
  <si>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</si>
  <si>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</si>
  <si>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</si>
  <si>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</si>
  <si>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</si>
  <si>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</si>
  <si>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</si>
  <si>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</si>
  <si>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</si>
  <si>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</si>
  <si>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</si>
  <si>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</si>
  <si>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</si>
  <si>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</si>
  <si>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</si>
  <si>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</si>
  <si>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</si>
  <si>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</si>
  <si>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</si>
  <si>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</si>
  <si>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</si>
  <si>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</si>
  <si>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</si>
  <si>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</si>
  <si>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</si>
  <si>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</si>
  <si>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</si>
  <si>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</si>
  <si>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</si>
  <si>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</si>
  <si>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</si>
  <si>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</si>
  <si>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</si>
  <si>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</si>
  <si>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</si>
  <si>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</si>
  <si>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</si>
  <si>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</si>
  <si>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</si>
  <si>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</si>
  <si>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</si>
  <si>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</si>
  <si>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</si>
  <si>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</si>
  <si>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</si>
  <si>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</si>
  <si>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</si>
  <si>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</si>
  <si>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</si>
  <si>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</si>
  <si>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</si>
  <si>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</si>
  <si>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</si>
  <si>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</si>
  <si>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</si>
  <si>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</si>
  <si>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</si>
  <si>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</si>
  <si>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</si>
  <si>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</si>
  <si>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</si>
  <si>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</si>
  <si>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</si>
  <si>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</si>
  <si>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</si>
  <si>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</si>
  <si>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</si>
  <si>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</si>
  <si>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</si>
  <si>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</si>
  <si>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</si>
  <si>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</si>
  <si>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</si>
  <si>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</si>
  <si>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</si>
  <si>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</si>
  <si>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</si>
  <si>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</si>
  <si>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</si>
  <si>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</si>
  <si>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</si>
  <si>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</si>
  <si>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</si>
  <si>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</si>
  <si>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</si>
  <si>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</si>
  <si>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</si>
  <si>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</si>
  <si>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</si>
  <si>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</si>
  <si>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</si>
  <si>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</si>
  <si>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</si>
  <si>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</si>
  <si>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</si>
  <si>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</si>
  <si>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</si>
  <si>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</si>
  <si>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</si>
  <si>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</si>
  <si>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</si>
  <si>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</si>
  <si>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</si>
  <si>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</si>
  <si>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</si>
  <si>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</si>
  <si>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</si>
  <si>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</si>
  <si>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</si>
  <si>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</si>
  <si>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</si>
  <si>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</si>
  <si>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</si>
  <si>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</si>
  <si>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</si>
  <si>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</si>
  <si>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</si>
  <si>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</si>
  <si>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</si>
  <si>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</si>
  <si>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</si>
  <si>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</si>
  <si>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</si>
  <si>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</si>
  <si>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</si>
  <si>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</si>
  <si>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</si>
  <si>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</si>
  <si>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</si>
  <si>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</si>
  <si>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</si>
  <si>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</si>
  <si>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</si>
  <si>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</si>
  <si>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</si>
  <si>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</si>
  <si>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</si>
  <si>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</si>
  <si>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</si>
  <si>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</si>
  <si>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</si>
  <si>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</si>
  <si>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</si>
  <si>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</si>
  <si>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</si>
  <si>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</si>
  <si>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</si>
  <si>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</si>
  <si>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</si>
  <si>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</si>
  <si>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</si>
  <si>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</si>
  <si>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</si>
  <si>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</si>
  <si>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</si>
  <si>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</si>
  <si>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</si>
  <si>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</si>
  <si>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</si>
  <si>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</si>
  <si>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</si>
  <si>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</si>
  <si>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</si>
  <si>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</si>
  <si>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</si>
  <si>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</si>
  <si>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</si>
  <si>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</si>
  <si>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</si>
  <si>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</si>
  <si>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</si>
  <si>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</si>
  <si>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</si>
  <si>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</si>
  <si>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</si>
  <si>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</si>
  <si>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</si>
  <si>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</si>
  <si>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</si>
  <si>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</si>
  <si>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</si>
  <si>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</si>
  <si>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</si>
  <si>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</si>
  <si>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</si>
  <si>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</si>
  <si>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</si>
  <si>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</si>
  <si>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</si>
  <si>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</si>
  <si>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</si>
  <si>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</si>
  <si>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</si>
  <si>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</si>
  <si>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</si>
  <si>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</si>
  <si>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</si>
  <si>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</si>
  <si>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</si>
  <si>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</si>
  <si>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</si>
  <si>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</si>
  <si>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</si>
  <si>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</si>
  <si>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</si>
  <si>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</si>
  <si>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</si>
  <si>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</si>
  <si>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</si>
  <si>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</si>
  <si>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</si>
  <si>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</si>
  <si>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</si>
  <si>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</si>
  <si>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</si>
  <si>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</si>
  <si>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</si>
  <si>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</si>
  <si>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</si>
  <si>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</si>
  <si>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</si>
  <si>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</si>
  <si>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</si>
  <si>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</si>
  <si>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</si>
  <si>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</si>
  <si>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</si>
  <si>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</si>
  <si>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</si>
  <si>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</si>
  <si>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</si>
  <si>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</si>
  <si>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</si>
  <si>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</si>
  <si>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</si>
  <si>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</si>
  <si>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</si>
  <si>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</si>
  <si>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</si>
  <si>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</si>
  <si>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</si>
  <si>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</si>
  <si>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</si>
  <si>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</si>
  <si>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</si>
  <si>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</si>
  <si>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</si>
  <si>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</si>
  <si>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</si>
  <si>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</si>
  <si>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</si>
  <si>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</si>
  <si>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</si>
  <si>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</si>
  <si>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</si>
  <si>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</si>
  <si>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</si>
  <si>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</si>
  <si>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</si>
  <si>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</si>
  <si>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</si>
  <si>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</si>
  <si>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</si>
  <si>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</si>
  <si>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</si>
  <si>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</si>
  <si>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</si>
  <si>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</si>
  <si>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</si>
  <si>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</si>
  <si>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</si>
  <si>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</si>
  <si>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</si>
  <si>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</si>
  <si>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</si>
  <si>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</si>
  <si>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</si>
  <si>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</si>
  <si>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</si>
  <si>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</si>
  <si>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</si>
  <si>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</si>
  <si>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</si>
  <si>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</si>
  <si>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</si>
  <si>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</si>
  <si>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</si>
  <si>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</si>
  <si>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</si>
  <si>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</si>
  <si>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</si>
  <si>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</si>
  <si>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</si>
  <si>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</si>
  <si>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</si>
  <si>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</si>
  <si>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</si>
  <si>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</si>
  <si>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</si>
  <si>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</si>
  <si>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</si>
  <si>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</si>
  <si>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</si>
  <si>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</si>
  <si>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</si>
  <si>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</si>
  <si>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</si>
  <si>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</si>
  <si>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</si>
  <si>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</si>
  <si>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</si>
  <si>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</si>
  <si>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</si>
  <si>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</si>
  <si>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</si>
  <si>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</si>
  <si>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</si>
  <si>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</si>
  <si>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</si>
  <si>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</si>
  <si>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</si>
  <si>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</si>
  <si>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</si>
  <si>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</si>
  <si>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</si>
  <si>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</si>
  <si>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</si>
  <si>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</si>
  <si>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</si>
  <si>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</si>
  <si>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</si>
  <si>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</si>
  <si>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</si>
  <si>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</si>
  <si>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</si>
  <si>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</si>
  <si>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</si>
  <si>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</si>
  <si>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</si>
  <si>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</si>
  <si>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</si>
  <si>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</si>
  <si>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</si>
  <si>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</si>
  <si>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</si>
  <si>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</si>
  <si>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</si>
  <si>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</si>
  <si>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</si>
  <si>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</si>
  <si>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</si>
  <si>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</si>
  <si>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</si>
  <si>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</si>
  <si>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</si>
  <si>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</si>
  <si>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</si>
  <si>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</si>
  <si>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</si>
  <si>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</si>
  <si>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</si>
  <si>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</si>
  <si>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</si>
  <si>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</si>
  <si>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</si>
  <si>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</si>
  <si>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</si>
  <si>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</si>
  <si>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</si>
  <si>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</si>
  <si>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</si>
  <si>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</si>
  <si>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</si>
  <si>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</si>
  <si>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</si>
  <si>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</si>
  <si>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</si>
  <si>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</si>
  <si>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</si>
  <si>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</si>
  <si>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</si>
  <si>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</si>
  <si>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</si>
  <si>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</si>
  <si>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</si>
  <si>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</si>
  <si>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</si>
  <si>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</si>
  <si>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</si>
  <si>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</si>
  <si>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</si>
  <si>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</si>
  <si>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</si>
  <si>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</si>
  <si>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</si>
  <si>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</si>
  <si>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</si>
  <si>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</si>
  <si>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</si>
  <si>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</si>
  <si>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</si>
  <si>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</si>
  <si>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</si>
  <si>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</si>
  <si>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</si>
  <si>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</si>
  <si>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</si>
  <si>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</si>
  <si>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</si>
  <si>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</si>
  <si>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</si>
  <si>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</si>
  <si>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</si>
  <si>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</si>
  <si>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</si>
  <si>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</si>
  <si>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</si>
  <si>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</si>
  <si>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</si>
  <si>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</si>
  <si>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</si>
  <si>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</si>
  <si>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</si>
  <si>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</si>
  <si>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</si>
  <si>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</si>
  <si>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</si>
  <si>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</si>
  <si>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</si>
  <si>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</si>
  <si>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</si>
  <si>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</si>
  <si>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</si>
  <si>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</si>
  <si>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</si>
  <si>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</si>
  <si>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</si>
  <si>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</si>
  <si>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</si>
  <si>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</si>
  <si>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</si>
  <si>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</si>
  <si>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</si>
  <si>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</si>
  <si>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</si>
  <si>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</si>
  <si>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</si>
  <si>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</si>
  <si>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</si>
  <si>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</si>
  <si>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</si>
  <si>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</si>
  <si>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</si>
  <si>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</si>
  <si>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</si>
  <si>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</si>
  <si>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</si>
  <si>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</si>
  <si>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</si>
  <si>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</si>
  <si>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</si>
  <si>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</si>
  <si>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</si>
  <si>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</si>
  <si>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</si>
  <si>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</si>
  <si>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</si>
  <si>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</si>
  <si>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</si>
  <si>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</si>
  <si>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</si>
  <si>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</si>
  <si>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</si>
  <si>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</si>
  <si>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</si>
  <si>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</si>
  <si>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</si>
  <si>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</si>
  <si>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</si>
  <si>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</si>
  <si>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</si>
  <si>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</si>
  <si>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</si>
  <si>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</si>
  <si>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</si>
  <si>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</si>
  <si>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</si>
  <si>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</si>
  <si>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</si>
  <si>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</si>
  <si>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</si>
  <si>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</si>
  <si>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</si>
  <si>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</si>
  <si>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</si>
  <si>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</si>
  <si>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</si>
  <si>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</si>
  <si>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</si>
  <si>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</si>
  <si>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</si>
  <si>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</si>
  <si>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</si>
  <si>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</si>
  <si>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</si>
  <si>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</si>
  <si>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</si>
  <si>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</si>
  <si>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</si>
  <si>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</si>
  <si>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</si>
  <si>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</si>
  <si>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</si>
  <si>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</si>
  <si>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</si>
  <si>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</si>
  <si>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</si>
  <si>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</si>
  <si>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</si>
  <si>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</si>
  <si>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</si>
  <si>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</si>
  <si>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</si>
  <si>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</si>
  <si>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</si>
  <si>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</si>
  <si>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</si>
  <si>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</si>
  <si>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</si>
  <si>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</si>
  <si>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</si>
  <si>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</si>
  <si>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</si>
  <si>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</si>
  <si>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</si>
  <si>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</si>
  <si>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</si>
  <si>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</si>
  <si>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</si>
  <si>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</si>
  <si>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</si>
  <si>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</si>
  <si>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</si>
  <si>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</si>
  <si>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</si>
  <si>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</si>
  <si>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</si>
  <si>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</si>
  <si>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</si>
  <si>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</si>
  <si>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</si>
  <si>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</si>
  <si>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</si>
  <si>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</si>
  <si>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</si>
  <si>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</si>
  <si>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</si>
  <si>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</si>
  <si>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</si>
  <si>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</si>
  <si>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</si>
  <si>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</si>
  <si>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</si>
  <si>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</si>
  <si>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</si>
  <si>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</si>
  <si>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</si>
  <si>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</si>
  <si>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</si>
  <si>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</si>
  <si>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</si>
  <si>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</si>
  <si>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</si>
  <si>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</si>
  <si>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</si>
  <si>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</si>
  <si>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</si>
  <si>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</si>
  <si>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</si>
  <si>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</si>
  <si>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</si>
  <si>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</si>
  <si>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</si>
  <si>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</si>
  <si>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</si>
  <si>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</si>
  <si>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</si>
  <si>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</si>
  <si>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</si>
  <si>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</si>
  <si>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</si>
  <si>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</si>
  <si>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</si>
  <si>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</si>
  <si>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</si>
  <si>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</si>
  <si>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</si>
  <si>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</si>
  <si>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</si>
  <si>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</si>
  <si>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</si>
  <si>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</si>
  <si>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</si>
  <si>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</si>
  <si>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</si>
  <si>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</si>
  <si>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</si>
  <si>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</si>
  <si>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</si>
  <si>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</si>
  <si>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</si>
  <si>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</si>
  <si>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</si>
  <si>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</si>
  <si>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</si>
  <si>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</si>
  <si>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</si>
  <si>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</si>
  <si>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</si>
  <si>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</si>
  <si>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</si>
  <si>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</si>
  <si>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</si>
  <si>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</si>
  <si>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</si>
  <si>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</si>
  <si>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</si>
  <si>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</si>
  <si>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</si>
  <si>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</si>
  <si>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</si>
  <si>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</si>
  <si>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</si>
  <si>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</si>
  <si>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</si>
  <si>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</si>
  <si>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</si>
  <si>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</si>
  <si>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</si>
  <si>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</si>
  <si>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</si>
  <si>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</si>
  <si>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</si>
  <si>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</si>
  <si>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</si>
  <si>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</si>
  <si>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</si>
  <si>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</si>
  <si>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</si>
  <si>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</si>
  <si>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</si>
  <si>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</si>
  <si>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</si>
  <si>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</si>
  <si>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</si>
  <si>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</si>
  <si>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</si>
  <si>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</si>
  <si>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</si>
  <si>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</si>
  <si>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</si>
  <si>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</si>
  <si>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</si>
  <si>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</si>
  <si>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</si>
  <si>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</si>
  <si>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</si>
  <si>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</si>
  <si>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</si>
  <si>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</si>
  <si>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</si>
  <si>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</si>
  <si>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</si>
  <si>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</si>
  <si>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</si>
  <si>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</si>
  <si>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</si>
  <si>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</si>
  <si>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</si>
  <si>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</si>
  <si>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</si>
  <si>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</si>
  <si>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</si>
  <si>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</si>
  <si>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</si>
  <si>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</si>
  <si>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</si>
  <si>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</si>
  <si>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</si>
  <si>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</si>
  <si>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</si>
  <si>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</si>
  <si>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</si>
  <si>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</si>
  <si>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</si>
  <si>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</si>
  <si>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</si>
  <si>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</si>
  <si>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</si>
  <si>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</si>
  <si>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</si>
  <si>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</si>
  <si>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</si>
  <si>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</si>
  <si>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</si>
  <si>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</si>
  <si>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</si>
  <si>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</si>
  <si>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</si>
  <si>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</si>
  <si>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</si>
  <si>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</si>
  <si>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</si>
  <si>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</si>
  <si>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</si>
  <si>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</si>
  <si>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</si>
  <si>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</si>
  <si>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</si>
  <si>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</si>
  <si>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</si>
  <si>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</si>
  <si>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</si>
  <si>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</si>
  <si>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</si>
  <si>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</si>
  <si>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</si>
  <si>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</si>
  <si>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</si>
  <si>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</si>
  <si>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</si>
  <si>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</si>
  <si>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</si>
  <si>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</si>
  <si>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</si>
  <si>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</si>
  <si>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</si>
  <si>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</si>
  <si>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</si>
  <si>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</si>
  <si>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</si>
  <si>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</si>
  <si>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</si>
  <si>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</si>
  <si>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</si>
  <si>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</si>
  <si>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</si>
  <si>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</si>
  <si>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</si>
  <si>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</si>
  <si>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</si>
  <si>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</si>
  <si>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</si>
  <si>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</si>
  <si>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</si>
  <si>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</si>
  <si>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</si>
  <si>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</si>
  <si>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</si>
  <si>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</si>
  <si>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</si>
  <si>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</si>
  <si>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</si>
  <si>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</si>
  <si>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</si>
  <si>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</si>
  <si>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</si>
  <si>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</si>
  <si>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</si>
  <si>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</si>
  <si>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</si>
  <si>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</si>
  <si>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</si>
  <si>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</si>
  <si>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</si>
  <si>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</si>
  <si>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</si>
  <si>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</si>
  <si>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</si>
  <si>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</si>
  <si>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</si>
  <si>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</si>
  <si>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</si>
  <si>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</si>
  <si>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</si>
  <si>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</si>
  <si>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</si>
  <si>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</si>
  <si>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</si>
  <si>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</si>
  <si>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</si>
  <si>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</si>
  <si>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</si>
  <si>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</si>
  <si>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</si>
  <si>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</si>
  <si>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</si>
  <si>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</si>
  <si>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</si>
  <si>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</si>
  <si>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</si>
  <si>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</si>
  <si>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</si>
  <si>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</si>
  <si>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</si>
  <si>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</si>
  <si>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</si>
  <si>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</si>
  <si>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</si>
  <si>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</si>
  <si>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</si>
  <si>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</si>
  <si>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</si>
  <si>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</si>
  <si>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</si>
  <si>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</si>
  <si>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</si>
  <si>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</si>
  <si>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</si>
  <si>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</si>
  <si>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</si>
  <si>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</si>
  <si>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</si>
  <si>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</si>
  <si>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</si>
  <si>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</si>
  <si>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</si>
  <si>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</si>
  <si>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</si>
  <si>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</si>
  <si>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</si>
  <si>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</si>
  <si>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</si>
  <si>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</si>
  <si>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</si>
  <si>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</si>
  <si>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</si>
  <si>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</si>
  <si>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</si>
  <si>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</si>
  <si>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</si>
  <si>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</si>
  <si>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</si>
  <si>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</si>
  <si>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</si>
  <si>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</si>
  <si>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</si>
  <si>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</si>
  <si>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</si>
  <si>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</si>
  <si>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</si>
  <si>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</si>
  <si>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</si>
  <si>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</si>
  <si>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</si>
  <si>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</si>
  <si>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</si>
  <si>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</si>
  <si>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</si>
  <si>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</si>
  <si>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</si>
  <si>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</si>
  <si>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</si>
  <si>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</si>
  <si>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</si>
  <si>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</si>
  <si>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</si>
  <si>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</si>
  <si>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</si>
  <si>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</si>
  <si>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</si>
  <si>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</si>
  <si>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</si>
  <si>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</si>
  <si>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</si>
  <si>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</si>
  <si>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</si>
  <si>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</si>
  <si>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</si>
  <si>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</si>
  <si>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</si>
  <si>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</si>
  <si>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</si>
  <si>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</si>
  <si>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</si>
  <si>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</si>
  <si>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</si>
  <si>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</si>
  <si>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</si>
  <si>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</si>
  <si>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</si>
  <si>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</si>
  <si>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</si>
  <si>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</si>
  <si>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</si>
  <si>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</si>
  <si>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</si>
  <si>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</si>
  <si>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</si>
  <si>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</si>
  <si>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</si>
  <si>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</si>
  <si>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</si>
  <si>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</si>
  <si>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</si>
  <si>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</si>
  <si>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</si>
  <si>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</si>
  <si>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</si>
  <si>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</si>
  <si>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</si>
  <si>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</si>
  <si>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</si>
  <si>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</si>
  <si>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</si>
  <si>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</si>
  <si>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</si>
  <si>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</si>
  <si>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</si>
  <si>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</si>
  <si>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</si>
  <si>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</si>
  <si>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</si>
  <si>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</si>
  <si>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</si>
  <si>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</si>
  <si>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</si>
  <si>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</si>
  <si>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</si>
  <si>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</si>
  <si>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</si>
  <si>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</si>
  <si>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</si>
  <si>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</si>
  <si>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</si>
  <si>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</si>
  <si>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</si>
  <si>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</si>
  <si>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</si>
  <si>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</si>
  <si>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</si>
  <si>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</si>
  <si>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</si>
  <si>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</si>
  <si>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</si>
  <si>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</si>
  <si>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</si>
  <si>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</si>
  <si>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</si>
  <si>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</si>
  <si>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</si>
  <si>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</si>
  <si>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</si>
  <si>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</si>
  <si>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</si>
  <si>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</si>
  <si>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</si>
  <si>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</si>
  <si>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</si>
  <si>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</si>
  <si>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</si>
  <si>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</si>
  <si>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</si>
  <si>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</si>
  <si>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</si>
  <si>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</si>
  <si>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</si>
  <si>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</si>
  <si>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</si>
  <si>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</si>
  <si>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</si>
  <si>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</si>
  <si>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</si>
  <si>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</si>
  <si>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</si>
  <si>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</si>
  <si>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</si>
  <si>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</si>
  <si>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</si>
  <si>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</si>
  <si>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</si>
  <si>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</si>
  <si>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</si>
  <si>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</si>
  <si>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</si>
  <si>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</si>
  <si>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</si>
  <si>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</si>
  <si>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</si>
  <si>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</si>
  <si>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</si>
  <si>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</si>
  <si>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</si>
  <si>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</si>
  <si>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</si>
  <si>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</si>
  <si>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</si>
  <si>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</si>
  <si>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</si>
  <si>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</si>
  <si>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</si>
  <si>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</si>
  <si>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</si>
  <si>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</si>
  <si>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</si>
  <si>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</si>
  <si>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</si>
  <si>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</si>
  <si>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</si>
  <si>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</si>
  <si>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</si>
  <si>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</si>
  <si>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</si>
  <si>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</si>
  <si>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</si>
  <si>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</si>
  <si>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</si>
  <si>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</si>
  <si>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</si>
  <si>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</si>
  <si>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</si>
  <si>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</si>
  <si>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</si>
  <si>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</si>
  <si>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</si>
  <si>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</si>
  <si>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</si>
  <si>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</si>
  <si>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</si>
  <si>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</si>
  <si>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</si>
  <si>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</si>
  <si>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</si>
  <si>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</si>
  <si>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</si>
  <si>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</si>
  <si>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</si>
  <si>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</si>
  <si>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</si>
  <si>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</si>
  <si>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</si>
  <si>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</si>
  <si>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</si>
  <si>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</si>
  <si>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</si>
  <si>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</si>
  <si>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</si>
  <si>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</si>
  <si>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</si>
  <si>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</si>
  <si>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</si>
  <si>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</si>
  <si>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</si>
  <si>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</si>
  <si>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</si>
  <si>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</si>
  <si>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</si>
  <si>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</si>
  <si>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</si>
  <si>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</si>
  <si>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</si>
  <si>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</si>
  <si>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</si>
  <si>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</si>
  <si>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</si>
  <si>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</si>
  <si>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</si>
  <si>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</si>
  <si>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</si>
  <si>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</si>
  <si>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</si>
  <si>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</si>
  <si>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</si>
  <si>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</si>
  <si>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</si>
  <si>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</si>
  <si>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</si>
  <si>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</si>
  <si>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</si>
  <si>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</si>
  <si>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</si>
  <si>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</si>
  <si>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</si>
  <si>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</si>
  <si>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</si>
  <si>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</si>
  <si>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</si>
  <si>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</si>
  <si>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</si>
  <si>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</si>
  <si>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</si>
  <si>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</si>
  <si>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</si>
  <si>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</si>
  <si>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</si>
  <si>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</si>
  <si>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</si>
  <si>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</si>
  <si>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</si>
  <si>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</si>
  <si>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</si>
  <si>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</si>
  <si>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</si>
  <si>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</si>
  <si>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</si>
  <si>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</si>
  <si>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</si>
  <si>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</si>
  <si>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</si>
  <si>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</si>
  <si>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</si>
  <si>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</si>
  <si>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</si>
  <si>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</si>
  <si>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</si>
  <si>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</si>
  <si>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</si>
  <si>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</si>
  <si>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</si>
  <si>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</si>
  <si>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</si>
  <si>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</si>
  <si>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</si>
  <si>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</si>
  <si>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</si>
  <si>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</si>
  <si>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</si>
  <si>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</si>
  <si>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</si>
  <si>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</si>
  <si>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</si>
  <si>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</si>
  <si>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</si>
  <si>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</si>
  <si>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</si>
  <si>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</si>
  <si>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</si>
  <si>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</si>
  <si>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</si>
  <si>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</si>
  <si>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</si>
  <si>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</si>
  <si>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</si>
  <si>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</si>
  <si>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</si>
  <si>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</si>
  <si>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</si>
  <si>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</si>
  <si>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</si>
  <si>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</si>
  <si>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</si>
  <si>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</si>
  <si>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</si>
  <si>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</si>
  <si>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</si>
  <si>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</si>
  <si>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</si>
  <si>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</si>
  <si>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</si>
  <si>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</si>
  <si>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</si>
  <si>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</si>
  <si>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</si>
  <si>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</si>
  <si>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</si>
  <si>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</si>
  <si>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</si>
  <si>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</si>
  <si>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</si>
  <si>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</si>
  <si>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</si>
  <si>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</si>
  <si>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</si>
  <si>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</si>
  <si>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</si>
  <si>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</si>
  <si>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</si>
  <si>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</si>
  <si>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</si>
  <si>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</si>
  <si>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</si>
  <si>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</si>
  <si>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</si>
  <si>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</si>
  <si>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</si>
  <si>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</si>
  <si>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</si>
  <si>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</si>
  <si>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</si>
  <si>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</si>
  <si>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</si>
  <si>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</si>
  <si>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</si>
  <si>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</si>
  <si>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</si>
  <si>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</si>
  <si>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</si>
  <si>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</si>
  <si>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</si>
  <si>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</si>
  <si>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</si>
  <si>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</si>
  <si>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</si>
  <si>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</si>
  <si>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</si>
  <si>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</si>
  <si>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</si>
  <si>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</si>
  <si>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</si>
  <si>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</si>
  <si>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</si>
  <si>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</si>
  <si>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</si>
  <si>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</si>
  <si>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</si>
  <si>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</si>
  <si>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</si>
  <si>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</si>
  <si>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</si>
  <si>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</si>
  <si>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</si>
  <si>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</si>
  <si>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</si>
  <si>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</si>
  <si>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</si>
  <si>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</si>
  <si>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</si>
  <si>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</si>
  <si>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</si>
  <si>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</si>
  <si>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</si>
  <si>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</si>
  <si>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</si>
  <si>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</si>
  <si>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</si>
  <si>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</si>
  <si>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</si>
  <si>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</si>
  <si>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</si>
  <si>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</si>
  <si>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</si>
  <si>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</si>
  <si>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</si>
  <si>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</si>
  <si>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</si>
  <si>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</si>
  <si>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</si>
  <si>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</si>
  <si>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</si>
  <si>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</si>
  <si>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</si>
  <si>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</si>
  <si>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</si>
  <si>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</si>
  <si>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</si>
  <si>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</si>
  <si>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</si>
  <si>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</si>
  <si>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</si>
  <si>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</si>
  <si>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</si>
  <si>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</si>
  <si>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</si>
  <si>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</si>
  <si>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</si>
  <si>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</si>
  <si>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</si>
  <si>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</si>
  <si>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</si>
  <si>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</si>
  <si>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</si>
  <si>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</si>
  <si>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</si>
  <si>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</si>
  <si>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</si>
  <si>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</si>
  <si>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</si>
  <si>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</si>
  <si>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</si>
  <si>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</si>
  <si>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</si>
  <si>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</si>
  <si>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</si>
  <si>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</si>
  <si>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</si>
  <si>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</si>
  <si>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</si>
  <si>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</si>
  <si>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</si>
  <si>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</si>
  <si>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</si>
  <si>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</si>
  <si>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</si>
  <si>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</si>
  <si>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</si>
  <si>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</si>
  <si>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</si>
  <si>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</si>
  <si>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</si>
  <si>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</si>
  <si>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</si>
  <si>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</si>
  <si>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</si>
  <si>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</si>
  <si>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</si>
  <si>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</si>
  <si>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</si>
  <si>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</si>
  <si>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</si>
  <si>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</si>
  <si>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</si>
  <si>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</si>
  <si>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</si>
  <si>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</si>
  <si>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</si>
  <si>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</si>
  <si>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</si>
  <si>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</si>
  <si>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</si>
  <si>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</si>
  <si>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</si>
  <si>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</si>
  <si>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</si>
  <si>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</si>
  <si>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</si>
  <si>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</si>
  <si>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</si>
  <si>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</si>
  <si>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</si>
  <si>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</si>
  <si>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</si>
  <si>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</si>
  <si>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</si>
  <si>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</si>
  <si>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</si>
  <si>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</si>
  <si>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</si>
  <si>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</si>
  <si>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</si>
  <si>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</si>
  <si>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</si>
  <si>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</si>
  <si>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</si>
  <si>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</si>
  <si>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</si>
  <si>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</si>
  <si>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</si>
  <si>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</si>
  <si>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</si>
  <si>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</si>
  <si>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</si>
  <si>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</si>
  <si>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</si>
  <si>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</si>
  <si>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</si>
  <si>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</si>
  <si>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</si>
  <si>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</si>
  <si>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</si>
  <si>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</si>
  <si>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</si>
  <si>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</si>
  <si>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</si>
  <si>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</si>
  <si>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</si>
  <si>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</si>
  <si>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</si>
  <si>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</si>
  <si>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</si>
  <si>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</si>
  <si>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</si>
  <si>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</si>
  <si>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</si>
  <si>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</si>
  <si>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</si>
  <si>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</si>
  <si>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</si>
  <si>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</si>
  <si>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</si>
  <si>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</si>
  <si>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</si>
  <si>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</si>
  <si>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</si>
  <si>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</si>
  <si>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</si>
  <si>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</si>
  <si>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</si>
  <si>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</si>
  <si>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</si>
  <si>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</si>
  <si>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</si>
  <si>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</si>
  <si>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</si>
  <si>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</si>
  <si>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</si>
  <si>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</si>
  <si>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</si>
  <si>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</si>
  <si>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</si>
  <si>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</si>
  <si>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</si>
  <si>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</si>
  <si>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</si>
  <si>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</si>
  <si>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</si>
  <si>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</si>
  <si>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</si>
  <si>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</si>
  <si>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</si>
  <si>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</si>
  <si>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</si>
  <si>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</si>
  <si>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</si>
  <si>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</si>
  <si>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</si>
  <si>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</si>
  <si>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</si>
  <si>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</si>
  <si>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</si>
  <si>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</si>
  <si>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</si>
  <si>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</si>
  <si>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</si>
  <si>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</si>
  <si>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</si>
  <si>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</si>
  <si>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</si>
  <si>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</si>
  <si>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</si>
  <si>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</si>
  <si>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</si>
  <si>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</si>
  <si>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</si>
  <si>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</si>
  <si>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</si>
  <si>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</si>
  <si>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</si>
  <si>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</si>
  <si>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</si>
  <si>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</si>
  <si>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</si>
  <si>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</si>
  <si>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</si>
  <si>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</si>
  <si>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</si>
  <si>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</si>
  <si>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</si>
  <si>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</si>
  <si>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</si>
  <si>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</si>
  <si>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</si>
  <si>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</si>
  <si>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</si>
  <si>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</si>
  <si>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</si>
  <si>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</si>
  <si>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</si>
  <si>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</si>
  <si>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</si>
  <si>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</si>
  <si>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</si>
  <si>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</si>
  <si>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</si>
  <si>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</si>
  <si>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</si>
  <si>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</si>
  <si>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</si>
  <si>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</si>
  <si>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</si>
  <si>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</si>
  <si>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</si>
  <si>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</si>
  <si>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</si>
  <si>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</si>
  <si>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</si>
  <si>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</si>
  <si>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</si>
  <si>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</si>
  <si>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</si>
  <si>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</si>
  <si>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</si>
  <si>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</si>
  <si>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</si>
  <si>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</si>
  <si>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</si>
  <si>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</si>
  <si>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</si>
  <si>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</si>
  <si>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</si>
  <si>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</si>
  <si>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</si>
  <si>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</si>
  <si>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</si>
  <si>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</si>
  <si>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</si>
  <si>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</si>
  <si>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</si>
  <si>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</si>
  <si>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</si>
  <si>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</si>
  <si>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</si>
  <si>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</si>
  <si>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</si>
  <si>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</si>
  <si>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</si>
  <si>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</si>
  <si>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</si>
  <si>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</si>
  <si>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</si>
  <si>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</si>
  <si>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</si>
  <si>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</si>
  <si>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</si>
  <si>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</si>
  <si>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</si>
  <si>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</si>
  <si>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</si>
  <si>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</si>
  <si>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</si>
  <si>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</si>
  <si>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</si>
  <si>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</si>
  <si>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</si>
  <si>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</si>
  <si>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</si>
  <si>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</si>
  <si>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</si>
  <si>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</si>
  <si>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</si>
  <si>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</si>
  <si>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</si>
  <si>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</si>
  <si>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</si>
  <si>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</si>
  <si>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</si>
  <si>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</si>
  <si>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</si>
  <si>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</si>
  <si>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</si>
  <si>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</si>
  <si>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</si>
  <si>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</si>
  <si>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</si>
  <si>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</si>
  <si>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</si>
  <si>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</si>
  <si>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</si>
  <si>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</si>
  <si>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</si>
  <si>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</si>
  <si>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</si>
  <si>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</si>
  <si>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</si>
  <si>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</si>
  <si>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</si>
  <si>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</si>
  <si>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</si>
  <si>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</si>
  <si>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</si>
  <si>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</si>
  <si>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</si>
  <si>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</si>
  <si>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</si>
  <si>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</si>
  <si>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</si>
  <si>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</si>
  <si>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</si>
  <si>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</si>
  <si>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</si>
  <si>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</si>
  <si>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</si>
  <si>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</si>
  <si>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</si>
  <si>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</si>
  <si>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</si>
  <si>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</si>
  <si>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</si>
  <si>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</si>
  <si>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</si>
  <si>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</si>
  <si>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</si>
  <si>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</si>
  <si>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</si>
  <si>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</si>
  <si>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</si>
  <si>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</si>
  <si>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</si>
  <si>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</si>
  <si>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</si>
  <si>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</si>
  <si>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</si>
  <si>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</si>
  <si>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</si>
  <si>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</si>
  <si>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</si>
  <si>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</si>
  <si>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</si>
  <si>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</si>
  <si>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</si>
  <si>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</si>
  <si>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</si>
  <si>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</si>
  <si>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</si>
  <si>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</si>
  <si>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</si>
  <si>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</si>
  <si>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</si>
  <si>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</si>
  <si>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</si>
  <si>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</si>
  <si>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</si>
  <si>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</si>
  <si>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</si>
  <si>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</si>
  <si>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</si>
  <si>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</si>
  <si>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</si>
  <si>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</si>
  <si>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</si>
  <si>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</si>
  <si>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</si>
  <si>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</si>
  <si>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</si>
  <si>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</si>
  <si>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</si>
  <si>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</si>
  <si>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</si>
  <si>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</si>
  <si>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</si>
  <si>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</si>
  <si>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</si>
  <si>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</si>
  <si>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</si>
  <si>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</si>
  <si>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</si>
  <si>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</si>
  <si>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</si>
  <si>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</si>
  <si>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</si>
  <si>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</si>
  <si>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</si>
  <si>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</si>
  <si>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</si>
  <si>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</si>
  <si>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</si>
  <si>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</si>
  <si>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</si>
  <si>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</si>
  <si>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</si>
  <si>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</si>
  <si>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</si>
  <si>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</si>
  <si>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</si>
  <si>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</si>
  <si>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</si>
  <si>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</si>
  <si>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</si>
  <si>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</si>
  <si>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</si>
  <si>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</si>
  <si>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</si>
  <si>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</si>
  <si>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</si>
  <si>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</si>
  <si>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</si>
  <si>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</si>
  <si>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</si>
  <si>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</si>
  <si>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</si>
  <si>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</si>
  <si>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</si>
  <si>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</si>
  <si>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</si>
  <si>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</si>
  <si>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</si>
  <si>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</si>
  <si>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</si>
  <si>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</si>
  <si>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</si>
  <si>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</si>
  <si>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</si>
  <si>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</si>
  <si>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</si>
  <si>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</si>
  <si>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</si>
  <si>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</si>
  <si>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</si>
  <si>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</si>
  <si>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</si>
  <si>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</si>
  <si>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</si>
  <si>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</si>
  <si>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</si>
  <si>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</si>
  <si>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</si>
  <si>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</si>
  <si>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</si>
  <si>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</si>
  <si>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</si>
  <si>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</si>
  <si>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</si>
  <si>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</si>
  <si>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</si>
  <si>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</si>
  <si>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</si>
  <si>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</si>
  <si>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</si>
  <si>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</si>
  <si>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</si>
  <si>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</si>
  <si>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</si>
  <si>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</si>
  <si>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</si>
  <si>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</si>
  <si>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</si>
  <si>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</si>
  <si>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</si>
  <si>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</si>
  <si>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</si>
  <si>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</si>
  <si>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</si>
  <si>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</si>
  <si>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</si>
  <si>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</si>
  <si>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</si>
  <si>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</si>
  <si>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</si>
  <si>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</si>
  <si>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</si>
  <si>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</si>
  <si>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</si>
  <si>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</si>
  <si>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</si>
  <si>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</si>
  <si>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</si>
  <si>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</si>
  <si>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</si>
  <si>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</si>
  <si>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</si>
  <si>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</si>
  <si>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</si>
  <si>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</si>
  <si>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</si>
  <si>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</si>
  <si>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</si>
  <si>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</si>
  <si>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</si>
  <si>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</si>
  <si>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</si>
  <si>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</si>
  <si>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</si>
  <si>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</si>
  <si>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</si>
  <si>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</si>
  <si>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</si>
  <si>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</si>
  <si>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</si>
  <si>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</si>
  <si>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</si>
  <si>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</si>
  <si>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</si>
  <si>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</si>
  <si>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</si>
  <si>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</si>
  <si>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</si>
  <si>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</si>
  <si>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</si>
  <si>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</si>
  <si>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</si>
  <si>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</si>
  <si>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</si>
  <si>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</si>
  <si>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</si>
  <si>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</si>
  <si>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</si>
  <si>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</si>
  <si>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</si>
  <si>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</si>
  <si>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</si>
  <si>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</si>
  <si>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</si>
  <si>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</si>
  <si>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</si>
  <si>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</si>
  <si>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</si>
  <si>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</si>
  <si>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</si>
  <si>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</si>
  <si>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</si>
  <si>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</si>
  <si>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</si>
  <si>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</si>
  <si>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</si>
  <si>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</si>
  <si>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</si>
  <si>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</si>
  <si>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</si>
  <si>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</si>
  <si>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</si>
  <si>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</si>
  <si>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</si>
  <si>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</si>
  <si>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</si>
  <si>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</si>
  <si>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</si>
  <si>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</si>
  <si>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</si>
  <si>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</si>
  <si>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</si>
  <si>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</si>
  <si>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</si>
  <si>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</si>
  <si>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</si>
  <si>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</si>
  <si>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</si>
  <si>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</si>
  <si>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</si>
  <si>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</si>
  <si>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</si>
  <si>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</si>
  <si>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</si>
  <si>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</si>
  <si>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</si>
  <si>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</si>
  <si>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</si>
  <si>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</si>
  <si>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</si>
  <si>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</si>
  <si>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</si>
  <si>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</si>
  <si>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</si>
  <si>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</si>
  <si>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</si>
  <si>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</si>
  <si>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</si>
  <si>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</si>
  <si>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</si>
  <si>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</si>
  <si>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</si>
  <si>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</si>
  <si>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</si>
  <si>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</si>
  <si>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</si>
  <si>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</si>
  <si>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</si>
  <si>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</si>
  <si>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</si>
  <si>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</si>
  <si>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</si>
  <si>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</si>
  <si>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</si>
  <si>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</si>
  <si>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</si>
  <si>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</si>
  <si>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</si>
  <si>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</si>
  <si>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</si>
  <si>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</si>
  <si>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</si>
  <si>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</si>
  <si>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</si>
  <si>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</si>
  <si>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</si>
  <si>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</si>
  <si>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</si>
  <si>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</si>
  <si>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</si>
  <si>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</si>
  <si>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</si>
  <si>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</si>
  <si>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</si>
  <si>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</si>
  <si>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</si>
  <si>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</si>
  <si>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</si>
  <si>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</si>
  <si>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</si>
  <si>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</si>
  <si>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</si>
  <si>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</si>
  <si>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</si>
  <si>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</si>
  <si>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</si>
  <si>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</si>
  <si>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</si>
  <si>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</si>
  <si>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</si>
  <si>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</si>
  <si>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</si>
  <si>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</si>
  <si>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</si>
  <si>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</si>
  <si>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</si>
  <si>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</si>
  <si>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</si>
  <si>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</si>
  <si>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</si>
  <si>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</si>
  <si>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</si>
  <si>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</si>
  <si>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</si>
  <si>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</si>
  <si>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</si>
  <si>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</si>
  <si>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</si>
  <si>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</si>
  <si>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</si>
  <si>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</si>
  <si>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</si>
  <si>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</si>
  <si>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</si>
  <si>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</si>
  <si>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</si>
  <si>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</si>
  <si>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</si>
  <si>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</si>
  <si>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</si>
  <si>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</si>
  <si>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</si>
  <si>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</si>
  <si>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</si>
  <si>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</si>
  <si>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</si>
  <si>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</si>
  <si>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</si>
  <si>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</si>
  <si>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</si>
  <si>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</si>
  <si>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</si>
  <si>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</si>
  <si>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</si>
  <si>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</si>
  <si>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</si>
  <si>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</si>
  <si>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</si>
  <si>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</si>
  <si>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</si>
  <si>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</si>
  <si>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</si>
  <si>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</si>
  <si>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</si>
  <si>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</si>
  <si>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</si>
  <si>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</si>
  <si>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</si>
  <si>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</si>
  <si>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</si>
  <si>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</si>
  <si>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</si>
  <si>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</si>
  <si>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</si>
  <si>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</si>
  <si>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</si>
  <si>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</si>
  <si>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</si>
  <si>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</si>
  <si>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</si>
  <si>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</si>
  <si>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</si>
  <si>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</si>
  <si>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</si>
  <si>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</si>
  <si>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</si>
  <si>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</si>
  <si>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</si>
  <si>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</si>
  <si>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</si>
  <si>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</si>
  <si>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</si>
  <si>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</si>
  <si>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</si>
  <si>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</si>
  <si>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</si>
  <si>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</si>
  <si>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</si>
  <si>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</si>
  <si>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</si>
  <si>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</si>
  <si>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</si>
  <si>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</si>
  <si>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</si>
  <si>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</si>
  <si>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</si>
  <si>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</si>
  <si>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</si>
  <si>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</si>
  <si>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</si>
  <si>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</si>
  <si>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</si>
  <si>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</si>
  <si>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</si>
  <si>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</si>
  <si>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</si>
  <si>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</si>
  <si>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</si>
  <si>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</si>
  <si>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</si>
  <si>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</si>
  <si>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</si>
  <si>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</si>
  <si>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</si>
  <si>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</si>
  <si>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</si>
  <si>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</si>
  <si>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</si>
  <si>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</si>
  <si>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</si>
  <si>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</si>
  <si>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</si>
  <si>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</si>
  <si>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</si>
  <si>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</si>
  <si>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</si>
  <si>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</si>
  <si>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</si>
  <si>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</si>
  <si>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</si>
  <si>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</si>
  <si>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</si>
  <si>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</si>
  <si>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</si>
  <si>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</si>
  <si>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</si>
  <si>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</si>
  <si>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</si>
  <si>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</si>
  <si>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</si>
  <si>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</si>
  <si>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</si>
  <si>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</si>
  <si>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</si>
  <si>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</si>
  <si>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</si>
  <si>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</si>
  <si>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</si>
  <si>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</si>
  <si>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</si>
  <si>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</si>
  <si>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</si>
  <si>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</si>
  <si>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</si>
  <si>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</si>
  <si>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</si>
  <si>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</si>
  <si>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</si>
  <si>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</si>
  <si>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</si>
  <si>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</si>
  <si>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</si>
  <si>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</si>
  <si>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</si>
  <si>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</si>
  <si>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</si>
  <si>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</si>
  <si>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</si>
  <si>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</si>
  <si>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</si>
  <si>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</si>
  <si>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</si>
  <si>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</si>
  <si>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</si>
  <si>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</si>
  <si>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</si>
  <si>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</si>
  <si>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</si>
  <si>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</si>
  <si>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</si>
  <si>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</si>
  <si>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</si>
  <si>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</si>
  <si>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</si>
  <si>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</si>
  <si>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</si>
  <si>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</si>
  <si>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</si>
  <si>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</si>
  <si>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</si>
  <si>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</si>
  <si>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</si>
  <si>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</si>
  <si>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</si>
  <si>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</si>
  <si>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</si>
  <si>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</si>
  <si>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</si>
  <si>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</si>
  <si>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</si>
  <si>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</si>
  <si>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</si>
  <si>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</si>
  <si>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</si>
  <si>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</si>
  <si>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</si>
  <si>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</si>
  <si>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</si>
  <si>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</si>
  <si>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</si>
  <si>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</si>
  <si>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</si>
  <si>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</si>
  <si>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</si>
  <si>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</si>
  <si>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</si>
  <si>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</si>
  <si>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</si>
  <si>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</si>
  <si>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</si>
  <si>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</si>
  <si>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</si>
  <si>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</si>
  <si>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</si>
  <si>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</si>
  <si>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</si>
  <si>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</si>
  <si>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</si>
  <si>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</si>
  <si>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</si>
  <si>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</si>
  <si>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</si>
  <si>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</si>
  <si>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</si>
  <si>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</si>
  <si>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</si>
  <si>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</si>
  <si>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</si>
  <si>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</si>
  <si>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</si>
  <si>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</si>
  <si>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</si>
  <si>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</si>
  <si>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</si>
  <si>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</si>
  <si>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</si>
  <si>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</si>
  <si>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</si>
  <si>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</si>
  <si>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</si>
  <si>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</si>
  <si>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</si>
  <si>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</si>
  <si>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</si>
  <si>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</si>
  <si>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</si>
  <si>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</si>
  <si>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</si>
  <si>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</si>
  <si>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</si>
  <si>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</si>
  <si>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</si>
  <si>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</si>
  <si>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</si>
  <si>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</si>
  <si>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</si>
  <si>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</si>
  <si>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</si>
  <si>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</si>
  <si>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</si>
  <si>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</si>
  <si>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</si>
  <si>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</si>
  <si>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</si>
  <si>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</si>
  <si>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</si>
  <si>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</si>
  <si>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</si>
  <si>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</si>
  <si>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</si>
  <si>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</si>
  <si>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</si>
  <si>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</si>
  <si>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</si>
  <si>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</si>
  <si>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</si>
  <si>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</si>
  <si>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</si>
  <si>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</si>
  <si>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</si>
  <si>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</si>
  <si>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</si>
  <si>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</si>
  <si>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</si>
  <si>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</si>
  <si>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</si>
  <si>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</si>
  <si>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</si>
  <si>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</si>
  <si>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</si>
  <si>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</si>
  <si>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</si>
  <si>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</si>
  <si>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</si>
  <si>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</si>
  <si>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</si>
  <si>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</si>
  <si>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</si>
  <si>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</si>
  <si>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</si>
  <si>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</si>
  <si>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</si>
  <si>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</si>
  <si>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</si>
  <si>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</si>
  <si>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</si>
  <si>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</si>
  <si>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</si>
  <si>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</si>
  <si>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</si>
  <si>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</si>
  <si>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</si>
  <si>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</si>
  <si>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</si>
  <si>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</si>
  <si>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</si>
  <si>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</si>
  <si>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</si>
  <si>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</si>
  <si>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</si>
  <si>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</si>
  <si>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</si>
  <si>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</si>
  <si>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</si>
  <si>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</si>
  <si>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</si>
  <si>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</si>
  <si>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</si>
  <si>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</si>
  <si>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</si>
  <si>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</si>
  <si>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</si>
  <si>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</si>
  <si>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</si>
  <si>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</si>
  <si>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</si>
  <si>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</si>
  <si>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</si>
  <si>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</si>
  <si>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</si>
  <si>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</si>
  <si>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</si>
  <si>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</si>
  <si>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</si>
  <si>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</si>
  <si>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</si>
  <si>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</si>
  <si>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</si>
  <si>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</si>
  <si>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</si>
  <si>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</si>
  <si>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</si>
  <si>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</si>
  <si>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</si>
  <si>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</si>
  <si>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</si>
  <si>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</si>
  <si>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</si>
  <si>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</si>
  <si>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</si>
  <si>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</si>
  <si>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</si>
  <si>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</si>
  <si>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</si>
  <si>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</si>
  <si>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</si>
  <si>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</si>
  <si>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</si>
  <si>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</si>
  <si>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</si>
  <si>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</si>
  <si>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</si>
  <si>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</si>
  <si>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</si>
  <si>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</si>
  <si>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</si>
  <si>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</si>
  <si>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</si>
  <si>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</si>
  <si>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</si>
  <si>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</si>
  <si>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</si>
  <si>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</si>
  <si>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</si>
  <si>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</si>
  <si>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</si>
  <si>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</si>
  <si>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</si>
  <si>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</si>
  <si>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</si>
  <si>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</si>
  <si>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</si>
  <si>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</si>
  <si>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</si>
  <si>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</si>
  <si>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</si>
  <si>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</si>
  <si>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</si>
  <si>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</si>
  <si>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</si>
  <si>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</si>
  <si>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</si>
  <si>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</si>
  <si>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</si>
  <si>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</si>
  <si>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</si>
  <si>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</si>
  <si>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</si>
  <si>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</si>
  <si>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</si>
  <si>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</si>
  <si>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</si>
  <si>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</si>
  <si>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</si>
  <si>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</si>
  <si>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</si>
  <si>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</si>
  <si>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</si>
  <si>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</si>
  <si>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</si>
  <si>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</si>
  <si>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</si>
  <si>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</si>
  <si>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</si>
  <si>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</si>
  <si>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</si>
  <si>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</si>
  <si>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</si>
  <si>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</si>
  <si>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</si>
  <si>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</si>
  <si>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</si>
  <si>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</si>
  <si>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</si>
  <si>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</si>
  <si>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</si>
  <si>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</si>
  <si>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</si>
  <si>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</si>
  <si>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</si>
  <si>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</si>
  <si>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</si>
  <si>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</si>
  <si>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</si>
  <si>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</si>
  <si>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</si>
  <si>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</si>
  <si>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</si>
  <si>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</si>
  <si>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</si>
  <si>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</si>
  <si>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</si>
  <si>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</si>
  <si>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</si>
  <si>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</si>
  <si>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</si>
  <si>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</si>
  <si>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</si>
  <si>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</si>
  <si>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</si>
  <si>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</si>
  <si>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</si>
  <si>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</si>
  <si>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</si>
  <si>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</si>
  <si>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</si>
  <si>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</si>
  <si>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</si>
  <si>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</si>
  <si>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</si>
  <si>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</si>
  <si>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</si>
  <si>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</si>
  <si>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</si>
  <si>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</si>
  <si>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</si>
  <si>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</si>
  <si>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</si>
  <si>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</si>
  <si>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</si>
  <si>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</si>
  <si>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</si>
  <si>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</si>
  <si>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</si>
  <si>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</si>
  <si>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</si>
  <si>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</si>
  <si>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</si>
  <si>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</si>
  <si>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</si>
  <si>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</si>
  <si>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</si>
  <si>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</si>
  <si>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</si>
  <si>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</si>
  <si>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</si>
  <si>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</si>
  <si>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</si>
  <si>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</si>
  <si>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</si>
  <si>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</si>
  <si>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</si>
  <si>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</si>
  <si>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</si>
  <si>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</si>
  <si>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</si>
  <si>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</si>
  <si>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</si>
  <si>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</si>
  <si>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</si>
  <si>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</si>
  <si>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</si>
  <si>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</si>
  <si>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</si>
  <si>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</si>
  <si>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</si>
  <si>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</si>
  <si>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</si>
  <si>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</si>
  <si>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</si>
  <si>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</si>
  <si>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</si>
  <si>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</si>
  <si>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</si>
  <si>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</si>
  <si>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</si>
  <si>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</si>
  <si>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</si>
  <si>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</si>
  <si>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</si>
  <si>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</si>
  <si>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</si>
  <si>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</si>
  <si>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</si>
  <si>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</si>
  <si>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</si>
  <si>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</si>
  <si>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</si>
  <si>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</si>
  <si>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</si>
  <si>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</si>
  <si>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</si>
  <si>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</si>
  <si>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</si>
  <si>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</si>
  <si>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</si>
  <si>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</si>
  <si>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</si>
  <si>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</si>
  <si>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</si>
  <si>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</si>
  <si>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</si>
  <si>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</si>
  <si>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</si>
  <si>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</si>
  <si>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</si>
  <si>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</si>
  <si>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</si>
  <si>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</si>
  <si>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</si>
  <si>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</si>
  <si>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</si>
  <si>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</si>
  <si>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</si>
  <si>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</si>
  <si>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</si>
  <si>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</si>
  <si>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</si>
  <si>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</si>
  <si>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</si>
  <si>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</si>
  <si>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</si>
  <si>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</si>
  <si>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</si>
  <si>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</si>
  <si>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</si>
  <si>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</si>
  <si>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</si>
  <si>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</si>
  <si>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</si>
  <si>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</si>
  <si>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</si>
  <si>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</si>
  <si>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</si>
  <si>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</si>
  <si>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</si>
  <si>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</si>
  <si>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</si>
  <si>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</si>
  <si>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</si>
  <si>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</si>
  <si>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</si>
  <si>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</si>
  <si>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</si>
  <si>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</si>
  <si>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</si>
  <si>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</si>
  <si>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</si>
  <si>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</si>
  <si>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</si>
  <si>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</si>
  <si>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</si>
  <si>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</si>
  <si>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</si>
  <si>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</si>
  <si>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</si>
  <si>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</si>
  <si>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</si>
  <si>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</si>
  <si>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</si>
  <si>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</si>
  <si>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</si>
  <si>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</si>
  <si>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</si>
  <si>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</si>
  <si>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</si>
  <si>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</si>
  <si>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</si>
  <si>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</si>
  <si>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</si>
  <si>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</si>
  <si>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</si>
  <si>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</si>
  <si>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</si>
  <si>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</si>
  <si>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</si>
  <si>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</si>
  <si>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</si>
  <si>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</si>
  <si>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</si>
  <si>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</si>
  <si>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</si>
  <si>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</si>
  <si>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</si>
  <si>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</si>
  <si>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</si>
  <si>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</si>
  <si>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</si>
  <si>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</si>
  <si>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</si>
  <si>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</si>
  <si>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</si>
  <si>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</si>
  <si>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</si>
  <si>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</si>
  <si>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</si>
  <si>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</si>
  <si>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</si>
  <si>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</si>
  <si>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</si>
  <si>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</si>
  <si>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</si>
  <si>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</si>
  <si>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</si>
  <si>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</si>
  <si>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</si>
  <si>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</si>
  <si>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</si>
  <si>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</si>
  <si>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</si>
  <si>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</si>
  <si>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</si>
  <si>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</si>
  <si>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</si>
  <si>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</si>
  <si>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</si>
  <si>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</si>
  <si>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</si>
  <si>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</si>
  <si>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</si>
  <si>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</si>
  <si>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</si>
  <si>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</si>
  <si>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</si>
  <si>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</si>
  <si>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</si>
  <si>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</si>
  <si>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</si>
  <si>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</si>
  <si>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</si>
  <si>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</si>
  <si>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</si>
  <si>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</si>
  <si>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</si>
  <si>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</si>
  <si>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</si>
  <si>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</si>
  <si>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</si>
  <si>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</si>
  <si>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</si>
  <si>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</si>
  <si>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</si>
  <si>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</si>
  <si>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</si>
  <si>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</si>
  <si>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</si>
  <si>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</si>
  <si>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</si>
  <si>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</si>
  <si>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</si>
  <si>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</si>
  <si>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</si>
  <si>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</si>
  <si>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</si>
  <si>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</si>
  <si>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</si>
  <si>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</si>
  <si>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</si>
  <si>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</si>
  <si>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</si>
  <si>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</si>
  <si>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</si>
  <si>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</si>
  <si>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</si>
  <si>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</si>
  <si>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</si>
  <si>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</si>
  <si>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</si>
  <si>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</si>
  <si>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</si>
  <si>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</si>
  <si>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</si>
  <si>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</si>
  <si>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</si>
  <si>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</si>
  <si>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</si>
  <si>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</si>
  <si>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</si>
  <si>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</si>
  <si>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</si>
  <si>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</si>
  <si>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</si>
  <si>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</si>
  <si>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</si>
  <si>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</si>
  <si>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</si>
  <si>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</si>
  <si>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</si>
  <si>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</si>
  <si>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</si>
  <si>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</si>
  <si>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</si>
  <si>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</si>
  <si>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</si>
  <si>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</si>
  <si>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</si>
  <si>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</si>
  <si>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</si>
  <si>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</si>
  <si>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</si>
  <si>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</si>
  <si>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</si>
  <si>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</si>
  <si>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</si>
  <si>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</si>
  <si>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</si>
  <si>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</si>
  <si>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</si>
  <si>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</si>
  <si>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</si>
  <si>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</si>
  <si>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</si>
  <si>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</si>
  <si>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</si>
  <si>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</si>
  <si>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</si>
  <si>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</si>
  <si>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</si>
  <si>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</si>
  <si>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</si>
  <si>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</si>
  <si>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</si>
  <si>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</si>
  <si>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</si>
  <si>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</si>
  <si>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</si>
  <si>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</si>
  <si>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</si>
  <si>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</si>
  <si>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</si>
  <si>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</si>
  <si>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</si>
  <si>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</si>
  <si>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</si>
  <si>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</si>
  <si>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</si>
  <si>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</si>
  <si>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</si>
  <si>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</si>
  <si>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</si>
  <si>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</si>
  <si>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</si>
  <si>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</si>
  <si>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</si>
  <si>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</si>
  <si>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</si>
  <si>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</si>
  <si>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</si>
  <si>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</si>
  <si>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</si>
  <si>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</si>
  <si>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</si>
  <si>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</si>
  <si>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</si>
  <si>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</si>
  <si>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</si>
  <si>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</si>
  <si>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</si>
  <si>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</si>
  <si>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</si>
  <si>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</si>
  <si>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</si>
  <si>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</si>
  <si>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</si>
  <si>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</si>
  <si>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</si>
  <si>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</si>
  <si>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</si>
  <si>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</si>
  <si>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</si>
  <si>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</si>
  <si>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</si>
  <si>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</si>
  <si>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</si>
  <si>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</si>
  <si>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</si>
  <si>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</si>
  <si>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</si>
  <si>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</si>
  <si>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</si>
  <si>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</si>
  <si>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</si>
  <si>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</si>
  <si>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</si>
  <si>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</si>
  <si>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</si>
  <si>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</si>
  <si>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</si>
  <si>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</si>
  <si>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</si>
  <si>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</si>
  <si>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</si>
  <si>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</si>
  <si>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</si>
  <si>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</si>
  <si>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</si>
  <si>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</si>
  <si>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</si>
  <si>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</si>
  <si>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</si>
  <si>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</si>
  <si>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</si>
  <si>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</si>
  <si>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</si>
  <si>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</si>
  <si>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</si>
  <si>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</si>
  <si>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</si>
  <si>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</si>
  <si>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</si>
  <si>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</si>
  <si>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</si>
  <si>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</si>
  <si>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</si>
  <si>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</si>
  <si>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</si>
  <si>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</si>
  <si>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</si>
  <si>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</si>
  <si>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</si>
  <si>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</si>
  <si>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</si>
  <si>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</si>
  <si>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</si>
  <si>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</si>
  <si>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</si>
  <si>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</si>
  <si>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</si>
  <si>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</si>
  <si>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</si>
  <si>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</si>
  <si>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</si>
  <si>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</si>
  <si>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</si>
  <si>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</si>
  <si>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</si>
  <si>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</si>
  <si>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</si>
  <si>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</si>
  <si>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</si>
  <si>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</si>
  <si>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</si>
  <si>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</si>
  <si>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</si>
  <si>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</si>
  <si>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</si>
  <si>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</si>
  <si>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</si>
  <si>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</si>
  <si>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</si>
  <si>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</si>
  <si>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</si>
  <si>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</si>
  <si>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</si>
  <si>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</si>
  <si>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</si>
  <si>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</si>
  <si>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</si>
  <si>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</si>
  <si>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</si>
  <si>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</si>
  <si>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</si>
  <si>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</si>
  <si>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</si>
  <si>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</si>
  <si>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</si>
  <si>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</si>
  <si>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</si>
  <si>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</si>
  <si>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</si>
  <si>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</si>
  <si>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</si>
  <si>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</si>
  <si>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</si>
  <si>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</si>
  <si>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</si>
  <si>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</si>
  <si>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</si>
  <si>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</si>
  <si>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</si>
  <si>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</si>
  <si>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</si>
  <si>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</si>
  <si>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</si>
  <si>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</si>
  <si>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</si>
  <si>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</si>
  <si>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</si>
  <si>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</si>
  <si>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</si>
  <si>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</si>
  <si>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</si>
  <si>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</si>
  <si>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</si>
  <si>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</si>
  <si>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</si>
  <si>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</si>
  <si>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</si>
  <si>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</si>
  <si>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</si>
  <si>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</si>
  <si>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</si>
  <si>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</si>
  <si>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</si>
  <si>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</si>
  <si>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</si>
  <si>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</si>
  <si>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</si>
  <si>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</si>
  <si>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</si>
  <si>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</si>
  <si>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</si>
  <si>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</si>
  <si>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</si>
  <si>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</si>
  <si>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</si>
  <si>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</si>
  <si>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</si>
  <si>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</si>
  <si>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</si>
  <si>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</si>
  <si>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</si>
  <si>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</si>
  <si>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</si>
  <si>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</si>
  <si>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</si>
  <si>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</si>
  <si>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</si>
  <si>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</si>
  <si>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</si>
  <si>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</si>
  <si>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</si>
  <si>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</si>
  <si>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</si>
  <si>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</si>
  <si>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</si>
  <si>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</si>
  <si>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</si>
  <si>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</si>
  <si>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</si>
  <si>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</si>
  <si>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</si>
  <si>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</si>
  <si>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</si>
  <si>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</si>
  <si>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</si>
  <si>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</si>
  <si>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</si>
  <si>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</si>
  <si>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</si>
  <si>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</si>
  <si>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</si>
  <si>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</si>
  <si>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</si>
  <si>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</si>
  <si>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</si>
  <si>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</si>
  <si>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</si>
  <si>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</si>
  <si>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</si>
  <si>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</si>
  <si>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</si>
  <si>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</si>
  <si>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</si>
  <si>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</si>
  <si>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</si>
  <si>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</si>
  <si>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</si>
  <si>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</si>
  <si>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</si>
  <si>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</si>
  <si>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</si>
  <si>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</si>
  <si>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</si>
  <si>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</si>
  <si>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</si>
  <si>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</si>
  <si>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</si>
  <si>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</si>
  <si>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</si>
  <si>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</si>
  <si>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</si>
  <si>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</si>
  <si>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</si>
  <si>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</si>
  <si>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</si>
  <si>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</si>
  <si>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</si>
  <si>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</si>
  <si>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</si>
  <si>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</si>
  <si>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</si>
  <si>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</si>
  <si>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</si>
  <si>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</si>
  <si>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</si>
  <si>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</si>
  <si>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</si>
  <si>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</si>
  <si>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</si>
  <si>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</si>
  <si>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</si>
  <si>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</si>
  <si>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</si>
  <si>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</si>
  <si>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</si>
  <si>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</si>
  <si>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</si>
  <si>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</si>
  <si>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</si>
  <si>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</si>
  <si>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</si>
  <si>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</si>
  <si>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</si>
  <si>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</si>
  <si>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</si>
  <si>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</si>
  <si>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</si>
  <si>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</si>
  <si>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</si>
  <si>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</si>
  <si>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</si>
  <si>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</si>
  <si>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</si>
  <si>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</si>
  <si>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</si>
  <si>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</si>
  <si>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</si>
  <si>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</si>
  <si>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</si>
  <si>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</si>
  <si>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</si>
  <si>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</si>
  <si>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</si>
  <si>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</si>
  <si>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</si>
  <si>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</si>
  <si>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</si>
  <si>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</si>
  <si>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</si>
  <si>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</si>
  <si>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</si>
  <si>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</si>
  <si>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</si>
  <si>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</si>
  <si>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</si>
  <si>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</si>
  <si>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</si>
  <si>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</si>
  <si>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</si>
  <si>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</si>
  <si>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</si>
  <si>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</si>
  <si>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</si>
  <si>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</si>
  <si>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</si>
  <si>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</si>
  <si>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</si>
  <si>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</si>
  <si>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</si>
  <si>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</si>
  <si>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</si>
  <si>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</si>
  <si>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</si>
  <si>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</si>
  <si>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</si>
  <si>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</si>
  <si>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</si>
  <si>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</si>
  <si>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</si>
  <si>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</si>
  <si>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</si>
  <si>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</si>
  <si>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</si>
  <si>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</si>
  <si>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</si>
  <si>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</si>
  <si>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</si>
  <si>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</si>
  <si>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</si>
  <si>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</si>
  <si>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</si>
  <si>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</si>
  <si>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</si>
  <si>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</si>
  <si>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</si>
  <si>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</si>
  <si>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</si>
  <si>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</si>
  <si>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</si>
  <si>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</si>
  <si>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</si>
  <si>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</si>
  <si>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</si>
  <si>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</si>
  <si>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</si>
  <si>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</si>
  <si>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</si>
  <si>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</si>
  <si>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</si>
  <si>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</si>
  <si>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</si>
  <si>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</si>
  <si>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</si>
  <si>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</si>
  <si>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</si>
  <si>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</si>
  <si>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</si>
  <si>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</si>
  <si>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</si>
  <si>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</si>
  <si>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</si>
  <si>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</si>
  <si>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</si>
  <si>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</si>
  <si>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</si>
  <si>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</si>
  <si>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</si>
  <si>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</si>
  <si>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</si>
  <si>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</si>
  <si>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</si>
  <si>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</si>
  <si>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</si>
  <si>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</si>
  <si>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</si>
  <si>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</si>
  <si>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</si>
  <si>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</si>
  <si>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</si>
  <si>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</si>
  <si>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</si>
  <si>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</si>
  <si>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</si>
  <si>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</si>
  <si>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</si>
  <si>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</si>
  <si>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</si>
  <si>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</si>
  <si>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</si>
  <si>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</si>
  <si>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</si>
  <si>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</si>
  <si>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</si>
  <si>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</si>
  <si>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</si>
  <si>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</si>
  <si>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</si>
  <si>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</si>
  <si>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</si>
  <si>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</si>
  <si>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</si>
  <si>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</si>
  <si>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</si>
  <si>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</si>
  <si>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</si>
  <si>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</si>
  <si>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</si>
  <si>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</si>
  <si>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</si>
  <si>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</si>
  <si>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</si>
  <si>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</si>
  <si>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</si>
  <si>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</si>
  <si>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</si>
  <si>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</si>
  <si>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</si>
  <si>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</si>
  <si>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</si>
  <si>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</si>
  <si>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</si>
  <si>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</si>
  <si>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</si>
  <si>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</si>
  <si>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</si>
  <si>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</si>
  <si>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</si>
  <si>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</si>
  <si>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</si>
  <si>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</si>
  <si>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</si>
  <si>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</si>
  <si>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</si>
  <si>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</si>
  <si>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</si>
  <si>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</si>
  <si>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</si>
  <si>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</si>
  <si>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</si>
  <si>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</si>
  <si>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</si>
  <si>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</si>
  <si>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</si>
  <si>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</si>
  <si>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</si>
  <si>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</si>
  <si>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</si>
  <si>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</si>
  <si>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</si>
  <si>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</si>
  <si>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</si>
  <si>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</si>
  <si>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</si>
  <si>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</si>
  <si>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</si>
  <si>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</si>
  <si>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</si>
  <si>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</si>
  <si>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</si>
  <si>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</si>
  <si>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</si>
  <si>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</si>
  <si>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</si>
  <si>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</si>
  <si>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</si>
  <si>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</si>
  <si>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</si>
  <si>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</si>
  <si>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</si>
  <si>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</si>
  <si>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</si>
  <si>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</si>
  <si>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</si>
  <si>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</si>
  <si>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</si>
  <si>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</si>
  <si>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</si>
  <si>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</si>
  <si>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</si>
  <si>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</si>
  <si>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</si>
  <si>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</si>
  <si>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</si>
  <si>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</si>
  <si>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</si>
  <si>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</si>
  <si>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</si>
  <si>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</si>
  <si>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</si>
  <si>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</si>
  <si>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</si>
  <si>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</si>
  <si>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</si>
  <si>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</si>
  <si>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</si>
  <si>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</si>
  <si>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</si>
  <si>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</si>
  <si>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</si>
  <si>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</si>
  <si>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</si>
  <si>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</si>
  <si>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</si>
  <si>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</si>
  <si>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</si>
  <si>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</si>
  <si>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</si>
  <si>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</si>
  <si>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</si>
  <si>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</si>
  <si>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</si>
  <si>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</si>
  <si>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</si>
  <si>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</si>
  <si>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</si>
  <si>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</si>
  <si>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</si>
  <si>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</si>
  <si>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</si>
  <si>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</si>
  <si>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</si>
  <si>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</si>
  <si>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</si>
  <si>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</si>
  <si>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</si>
  <si>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</si>
  <si>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</si>
  <si>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</si>
  <si>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</si>
  <si>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</si>
  <si>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</si>
  <si>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</si>
  <si>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</si>
  <si>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</si>
  <si>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</si>
  <si>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</si>
  <si>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</si>
  <si>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</si>
  <si>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</si>
  <si>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</si>
  <si>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</si>
  <si>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</si>
  <si>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</si>
  <si>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</si>
  <si>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</si>
  <si>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</si>
  <si>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</si>
  <si>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</si>
  <si>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</si>
  <si>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</si>
  <si>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</si>
  <si>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</si>
  <si>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</si>
  <si>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</si>
  <si>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</si>
  <si>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</si>
  <si>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</si>
  <si>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</si>
  <si>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</si>
  <si>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</si>
  <si>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</si>
  <si>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</si>
  <si>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</si>
  <si>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</si>
  <si>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</si>
  <si>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</si>
  <si>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</si>
  <si>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</si>
  <si>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</si>
  <si>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</si>
  <si>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</si>
  <si>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</si>
  <si>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</si>
  <si>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</si>
  <si>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</si>
  <si>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</si>
  <si>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</si>
  <si>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</si>
  <si>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</si>
  <si>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</si>
  <si>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</si>
  <si>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</si>
  <si>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</si>
  <si>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</si>
  <si>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</si>
  <si>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</si>
  <si>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</si>
  <si>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</si>
  <si>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</si>
  <si>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</si>
  <si>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</si>
  <si>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</si>
  <si>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</si>
  <si>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</si>
  <si>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</si>
  <si>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</si>
  <si>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</si>
  <si>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</si>
  <si>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</si>
  <si>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</si>
  <si>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</si>
  <si>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</si>
  <si>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</si>
  <si>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</si>
  <si>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</si>
  <si>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</si>
  <si>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</si>
  <si>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</si>
  <si>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</si>
  <si>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</si>
  <si>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</si>
  <si>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</si>
  <si>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</si>
  <si>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</si>
  <si>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</si>
  <si>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</si>
  <si>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</si>
  <si>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</si>
  <si>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</si>
  <si>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</si>
  <si>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</si>
  <si>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</si>
  <si>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</si>
  <si>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</si>
  <si>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</si>
  <si>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</si>
  <si>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</si>
  <si>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</si>
  <si>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</si>
  <si>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</si>
  <si>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</si>
  <si>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</si>
  <si>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</si>
  <si>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</si>
  <si>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</si>
  <si>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</si>
  <si>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</si>
  <si>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</si>
  <si>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</si>
  <si>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</si>
  <si>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</si>
  <si>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</si>
  <si>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</si>
  <si>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</si>
  <si>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</si>
  <si>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</si>
  <si>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</si>
  <si>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</si>
  <si>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</si>
  <si>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</si>
  <si>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</si>
  <si>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</si>
  <si>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</si>
  <si>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</si>
  <si>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</si>
  <si>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</si>
  <si>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</si>
  <si>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</si>
  <si>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</si>
  <si>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</si>
  <si>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</si>
  <si>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</si>
  <si>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</si>
  <si>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</si>
  <si>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</si>
  <si>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</si>
  <si>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</si>
  <si>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</si>
  <si>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</si>
  <si>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</si>
  <si>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</si>
  <si>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</si>
  <si>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</si>
  <si>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</si>
  <si>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</si>
  <si>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</si>
  <si>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</si>
  <si>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</si>
  <si>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</si>
  <si>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</si>
  <si>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</si>
  <si>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</si>
  <si>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</si>
  <si>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</si>
  <si>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</si>
  <si>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</si>
  <si>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</si>
  <si>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</si>
  <si>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</si>
  <si>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</si>
  <si>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</si>
  <si>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</si>
  <si>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</si>
  <si>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</si>
  <si>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</si>
  <si>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</si>
  <si>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</si>
  <si>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</si>
  <si>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</si>
  <si>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</si>
  <si>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</si>
  <si>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</si>
  <si>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</si>
  <si>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</si>
  <si>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</si>
  <si>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</si>
  <si>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</si>
  <si>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</si>
  <si>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</si>
  <si>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</si>
  <si>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</si>
  <si>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</si>
  <si>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</si>
  <si>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</si>
  <si>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</si>
  <si>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</si>
  <si>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</si>
  <si>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</si>
  <si>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</si>
  <si>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</si>
  <si>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</si>
  <si>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</si>
  <si>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</si>
  <si>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</si>
  <si>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</si>
  <si>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</si>
  <si>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</si>
  <si>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</si>
  <si>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</si>
  <si>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</si>
  <si>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</si>
  <si>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</si>
  <si>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</si>
  <si>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</si>
  <si>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</si>
  <si>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</si>
  <si>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</si>
  <si>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</si>
  <si>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</si>
  <si>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</si>
  <si>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</si>
  <si>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</si>
  <si>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</si>
  <si>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</si>
  <si>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</si>
  <si>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</si>
  <si>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</si>
  <si>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</si>
  <si>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</si>
  <si>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</si>
  <si>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</si>
  <si>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</si>
  <si>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</si>
  <si>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</si>
  <si>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</si>
  <si>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</si>
  <si>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</si>
  <si>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</si>
  <si>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</si>
  <si>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</si>
  <si>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</si>
  <si>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</si>
  <si>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</si>
  <si>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</si>
  <si>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</si>
  <si>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</si>
  <si>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</si>
  <si>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</si>
  <si>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</si>
  <si>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</si>
  <si>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</si>
  <si>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</si>
  <si>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</si>
  <si>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</si>
  <si>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</si>
  <si>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</si>
  <si>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</si>
  <si>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</si>
  <si>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</si>
  <si>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</si>
  <si>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</si>
  <si>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</si>
  <si>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</si>
  <si>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</si>
  <si>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</si>
  <si>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</si>
  <si>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</si>
  <si>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</si>
  <si>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</si>
  <si>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</si>
  <si>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</si>
  <si>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</si>
  <si>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</si>
  <si>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</si>
  <si>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</si>
  <si>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</si>
  <si>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</si>
  <si>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</si>
  <si>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</si>
  <si>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</si>
  <si>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</si>
  <si>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</si>
  <si>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</si>
  <si>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</si>
  <si>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</si>
  <si>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</si>
  <si>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</si>
  <si>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</si>
  <si>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</si>
  <si>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</si>
  <si>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</si>
  <si>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</si>
  <si>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</si>
  <si>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</si>
  <si>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</si>
  <si>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</si>
  <si>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</si>
  <si>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</si>
  <si>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</si>
  <si>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</si>
  <si>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</si>
  <si>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</si>
  <si>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</si>
  <si>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</si>
  <si>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</si>
  <si>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</si>
  <si>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</si>
  <si>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</si>
  <si>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</si>
  <si>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</si>
  <si>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</si>
  <si>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</si>
  <si>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</si>
  <si>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</si>
  <si>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</si>
  <si>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</si>
  <si>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</si>
  <si>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</si>
  <si>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</si>
  <si>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</si>
  <si>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</si>
  <si>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</si>
  <si>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</si>
  <si>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</si>
  <si>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</si>
  <si>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</si>
  <si>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</si>
  <si>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</si>
  <si>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</si>
  <si>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</si>
  <si>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</si>
  <si>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</si>
  <si>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</si>
  <si>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</si>
  <si>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</si>
  <si>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</si>
  <si>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</si>
  <si>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</si>
  <si>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</si>
  <si>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</si>
  <si>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</si>
  <si>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</si>
  <si>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</si>
  <si>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</si>
  <si>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</si>
  <si>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</si>
  <si>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</si>
  <si>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</si>
  <si>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</si>
  <si>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</si>
  <si>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</si>
  <si>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</si>
  <si>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</si>
  <si>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</si>
  <si>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</si>
  <si>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</si>
  <si>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</si>
  <si>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</si>
  <si>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</si>
  <si>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</si>
  <si>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</si>
  <si>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</si>
  <si>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</si>
  <si>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</si>
  <si>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</si>
  <si>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</si>
  <si>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</si>
  <si>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</si>
  <si>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</si>
  <si>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</si>
  <si>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</si>
  <si>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</si>
  <si>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</si>
  <si>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</si>
  <si>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</si>
  <si>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</si>
  <si>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</si>
  <si>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</si>
  <si>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</si>
  <si>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</si>
  <si>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</si>
  <si>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</si>
  <si>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</si>
  <si>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</si>
  <si>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</si>
  <si>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</si>
  <si>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</si>
  <si>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</si>
  <si>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</si>
  <si>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</si>
  <si>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</si>
  <si>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</si>
  <si>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</si>
  <si>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</si>
  <si>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</si>
  <si>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</si>
  <si>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</si>
  <si>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</si>
  <si>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</si>
  <si>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</si>
  <si>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</si>
  <si>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</si>
  <si>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</si>
  <si>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</si>
  <si>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</si>
  <si>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</si>
  <si>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</si>
  <si>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</si>
  <si>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</si>
  <si>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</si>
  <si>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</si>
  <si>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</si>
  <si>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</si>
  <si>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</si>
  <si>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</si>
  <si>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</si>
  <si>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</si>
  <si>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</si>
  <si>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</si>
  <si>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</si>
  <si>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</si>
  <si>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</si>
  <si>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</si>
  <si>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</si>
  <si>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</si>
  <si>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</si>
  <si>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</si>
  <si>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</si>
  <si>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</si>
  <si>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</si>
  <si>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</si>
  <si>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</si>
  <si>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</si>
  <si>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</si>
  <si>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</si>
  <si>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</si>
  <si>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</si>
  <si>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</si>
  <si>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</si>
  <si>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</si>
  <si>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</si>
  <si>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</si>
  <si>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</si>
  <si>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</si>
  <si>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</si>
  <si>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</si>
  <si>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</si>
  <si>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</si>
  <si>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</si>
  <si>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</si>
  <si>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</si>
  <si>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</si>
  <si>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</si>
  <si>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</si>
  <si>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</si>
  <si>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</si>
  <si>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</si>
  <si>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</si>
  <si>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</si>
  <si>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</si>
  <si>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</si>
  <si>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</si>
  <si>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</si>
  <si>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</si>
  <si>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</si>
  <si>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</si>
  <si>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</si>
  <si>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</si>
  <si>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</si>
  <si>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</si>
  <si>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</si>
  <si>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</si>
  <si>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</si>
  <si>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</si>
  <si>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</si>
  <si>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</si>
  <si>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</si>
  <si>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</si>
  <si>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</si>
  <si>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</si>
  <si>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</si>
  <si>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</si>
  <si>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</si>
  <si>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</si>
  <si>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</si>
  <si>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</si>
  <si>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</si>
  <si>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</si>
  <si>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</si>
  <si>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</si>
  <si>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</si>
  <si>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</si>
  <si>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</si>
  <si>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</si>
  <si>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</si>
  <si>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</si>
  <si>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</si>
  <si>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</si>
  <si>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</si>
  <si>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</si>
  <si>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</si>
  <si>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</si>
  <si>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</si>
  <si>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</si>
  <si>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</si>
  <si>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</si>
  <si>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</si>
  <si>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</si>
  <si>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</si>
  <si>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</si>
  <si>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</si>
  <si>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</si>
  <si>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</si>
  <si>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</si>
  <si>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</si>
  <si>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</si>
  <si>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</si>
  <si>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</si>
  <si>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</si>
  <si>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</si>
  <si>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</si>
  <si>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</si>
  <si>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</si>
  <si>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</si>
  <si>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</si>
  <si>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</si>
  <si>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</si>
  <si>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</si>
  <si>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</si>
  <si>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</si>
  <si>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</si>
  <si>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</si>
  <si>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</si>
  <si>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</si>
  <si>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</si>
  <si>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</si>
  <si>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</si>
  <si>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</si>
  <si>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</si>
  <si>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</si>
  <si>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</si>
  <si>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</si>
  <si>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</si>
  <si>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</si>
  <si>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</si>
  <si>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</si>
  <si>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</si>
  <si>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</si>
  <si>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</si>
  <si>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</si>
  <si>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</si>
  <si>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</si>
  <si>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</si>
  <si>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</si>
  <si>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</si>
  <si>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</si>
  <si>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</si>
  <si>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</si>
  <si>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</si>
  <si>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</si>
  <si>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</si>
  <si>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</si>
  <si>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</si>
  <si>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</si>
  <si>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</si>
  <si>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</si>
  <si>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</si>
  <si>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</si>
  <si>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</si>
  <si>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</si>
  <si>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</si>
  <si>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</si>
  <si>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</si>
  <si>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</si>
  <si>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</si>
  <si>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</si>
  <si>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</si>
  <si>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</si>
  <si>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</si>
  <si>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</si>
  <si>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</si>
  <si>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</si>
  <si>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</si>
  <si>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</si>
  <si>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</si>
  <si>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</si>
  <si>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</si>
  <si>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</si>
  <si>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</si>
  <si>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</si>
  <si>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</si>
  <si>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</si>
  <si>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</si>
  <si>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</si>
  <si>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</si>
  <si>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</si>
  <si>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</si>
  <si>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</si>
  <si>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</si>
  <si>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</si>
  <si>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</si>
  <si>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</si>
  <si>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</si>
  <si>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</si>
  <si>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</si>
  <si>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</si>
  <si>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</si>
  <si>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</si>
  <si>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</si>
  <si>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</si>
  <si>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</si>
  <si>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</si>
  <si>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</si>
  <si>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</si>
  <si>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</si>
  <si>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</si>
  <si>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</si>
  <si>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</si>
  <si>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</si>
  <si>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</si>
  <si>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</si>
  <si>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</si>
  <si>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</si>
  <si>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</si>
  <si>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</si>
  <si>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</si>
  <si>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</si>
  <si>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</si>
  <si>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</si>
  <si>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</si>
  <si>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</si>
  <si>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</si>
  <si>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</si>
  <si>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</si>
  <si>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</si>
  <si>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</si>
  <si>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</si>
  <si>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</si>
  <si>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</si>
  <si>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</si>
  <si>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</si>
  <si>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</si>
  <si>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</si>
  <si>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</si>
  <si>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</si>
  <si>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</si>
  <si>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</si>
  <si>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</si>
  <si>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</si>
  <si>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</si>
  <si>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</si>
  <si>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</si>
  <si>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</si>
  <si>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</si>
  <si>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</si>
  <si>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</si>
  <si>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</si>
  <si>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</si>
  <si>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</si>
  <si>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</si>
  <si>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</si>
  <si>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</si>
  <si>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</si>
  <si>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</si>
  <si>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</si>
  <si>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</si>
  <si>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</si>
  <si>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</si>
  <si>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</si>
  <si>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</si>
  <si>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</si>
  <si>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</si>
  <si>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</si>
  <si>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</si>
  <si>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</si>
  <si>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</si>
  <si>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</si>
  <si>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</si>
  <si>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</si>
  <si>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</si>
  <si>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</si>
  <si>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</si>
  <si>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</si>
  <si>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</si>
  <si>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</si>
  <si>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</si>
  <si>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</si>
  <si>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</si>
  <si>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</si>
  <si>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</si>
  <si>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</si>
  <si>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</si>
  <si>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</si>
  <si>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</si>
  <si>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</si>
  <si>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</si>
  <si>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</si>
  <si>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</si>
  <si>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</si>
  <si>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</si>
  <si>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</si>
  <si>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</si>
  <si>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</si>
  <si>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</si>
  <si>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</si>
  <si>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</si>
  <si>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</si>
  <si>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</si>
  <si>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</si>
  <si>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</si>
  <si>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</si>
  <si>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</si>
  <si>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</si>
  <si>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</si>
  <si>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</si>
  <si>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</si>
  <si>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</si>
  <si>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</si>
  <si>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</si>
  <si>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</si>
  <si>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</si>
  <si>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</si>
  <si>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</si>
  <si>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</si>
  <si>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</si>
  <si>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</si>
  <si>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</si>
  <si>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</si>
  <si>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</si>
  <si>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</si>
  <si>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</si>
  <si>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</si>
  <si>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</si>
  <si>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</si>
  <si>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</si>
  <si>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</si>
  <si>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</si>
  <si>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</si>
  <si>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</si>
  <si>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</si>
  <si>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</si>
  <si>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</si>
  <si>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</si>
  <si>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</si>
  <si>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</si>
  <si>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</si>
  <si>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</si>
  <si>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</si>
  <si>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</si>
  <si>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</si>
  <si>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</si>
  <si>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</si>
  <si>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</si>
  <si>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</si>
  <si>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</si>
  <si>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</si>
  <si>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</si>
  <si>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</si>
  <si>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</si>
  <si>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</si>
  <si>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</si>
  <si>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</si>
  <si>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</si>
  <si>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</si>
  <si>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</si>
  <si>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</si>
  <si>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</si>
  <si>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</si>
  <si>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</si>
  <si>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</si>
  <si>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</si>
  <si>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</si>
  <si>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</si>
  <si>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</si>
  <si>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</si>
  <si>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</si>
  <si>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</si>
  <si>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</si>
  <si>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</si>
  <si>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</si>
  <si>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</si>
  <si>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</si>
  <si>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</si>
  <si>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</si>
  <si>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</si>
  <si>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</si>
  <si>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</si>
  <si>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</si>
  <si>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</si>
  <si>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</si>
  <si>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</si>
  <si>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</si>
  <si>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</si>
  <si>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</si>
  <si>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</si>
  <si>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</si>
  <si>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</si>
  <si>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</si>
  <si>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</si>
  <si>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</si>
  <si>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</si>
  <si>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</si>
  <si>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</si>
  <si>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</si>
  <si>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</si>
  <si>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</si>
  <si>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</si>
  <si>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</si>
  <si>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</si>
  <si>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</si>
  <si>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</si>
  <si>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</si>
  <si>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</si>
  <si>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</si>
  <si>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</si>
  <si>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</si>
  <si>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</si>
  <si>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</si>
  <si>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</si>
  <si>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</si>
  <si>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</si>
  <si>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</si>
  <si>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</si>
  <si>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</si>
  <si>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</si>
  <si>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</si>
  <si>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</si>
  <si>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</si>
  <si>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</si>
  <si>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</si>
  <si>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</si>
  <si>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</si>
  <si>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</si>
  <si>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</si>
  <si>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</si>
  <si>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</si>
  <si>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</si>
  <si>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</si>
  <si>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</si>
  <si>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</si>
  <si>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</si>
  <si>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</si>
  <si>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</si>
  <si>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</si>
  <si>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</si>
  <si>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</si>
  <si>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</si>
  <si>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</si>
  <si>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</si>
  <si>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</si>
  <si>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</si>
  <si>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</si>
  <si>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</si>
  <si>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</si>
  <si>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</si>
  <si>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</si>
  <si>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</si>
  <si>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</si>
  <si>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</si>
  <si>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</si>
  <si>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</si>
  <si>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</si>
  <si>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</si>
  <si>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</si>
  <si>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</si>
  <si>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</si>
  <si>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</si>
  <si>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</si>
  <si>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</si>
  <si>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</si>
  <si>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</si>
  <si>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</si>
  <si>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</si>
  <si>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</si>
  <si>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</si>
  <si>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</si>
  <si>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</si>
  <si>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</si>
  <si>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</si>
  <si>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</si>
  <si>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</si>
  <si>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</si>
  <si>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</si>
  <si>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</si>
  <si>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</si>
  <si>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</si>
  <si>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</si>
  <si>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</si>
  <si>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</si>
  <si>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</si>
  <si>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</si>
  <si>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</si>
  <si>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</si>
  <si>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</si>
  <si>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</si>
  <si>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</si>
  <si>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</si>
  <si>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</si>
  <si>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</si>
  <si>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</si>
  <si>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</si>
  <si>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</si>
  <si>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</si>
  <si>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</si>
  <si>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</si>
  <si>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</si>
  <si>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</si>
  <si>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</si>
  <si>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</si>
  <si>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</si>
  <si>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</si>
  <si>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</si>
  <si>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</si>
  <si>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</si>
  <si>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</si>
  <si>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</si>
  <si>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</si>
  <si>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</si>
  <si>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</si>
  <si>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</si>
  <si>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</si>
  <si>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</si>
  <si>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</si>
  <si>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</si>
  <si>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</si>
  <si>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</si>
  <si>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</si>
  <si>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</si>
  <si>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</si>
  <si>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</si>
  <si>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</si>
  <si>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</si>
  <si>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</si>
  <si>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</si>
  <si>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</si>
  <si>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</si>
  <si>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</si>
  <si>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</si>
  <si>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</si>
  <si>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</si>
  <si>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</si>
  <si>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</si>
  <si>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</si>
  <si>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</si>
  <si>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</si>
  <si>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</si>
  <si>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</si>
  <si>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</si>
  <si>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</si>
  <si>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</si>
  <si>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</si>
  <si>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</si>
  <si>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</si>
  <si>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</si>
  <si>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</si>
  <si>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</si>
  <si>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</si>
  <si>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</si>
  <si>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</si>
  <si>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</si>
  <si>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</si>
  <si>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</si>
  <si>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</si>
  <si>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</si>
  <si>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</si>
  <si>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</si>
  <si>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</si>
  <si>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</si>
  <si>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</si>
  <si>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</si>
  <si>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</si>
  <si>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</si>
  <si>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</si>
  <si>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</si>
  <si>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</si>
  <si>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</si>
  <si>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</si>
  <si>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</si>
  <si>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</si>
  <si>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</si>
  <si>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</si>
  <si>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</si>
  <si>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</si>
  <si>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</si>
  <si>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</si>
  <si>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</si>
  <si>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</si>
  <si>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</si>
  <si>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</si>
  <si>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</si>
  <si>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</si>
  <si>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</si>
  <si>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</si>
  <si>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</si>
  <si>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</si>
  <si>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</si>
  <si>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</si>
  <si>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</si>
  <si>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</si>
  <si>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</si>
  <si>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</si>
  <si>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</si>
  <si>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</si>
  <si>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</si>
  <si>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</si>
  <si>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</si>
  <si>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</si>
  <si>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</si>
  <si>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</si>
  <si>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</si>
  <si>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</si>
  <si>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</si>
  <si>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</si>
  <si>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</si>
  <si>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</si>
  <si>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</si>
  <si>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</si>
  <si>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</si>
  <si>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</si>
  <si>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</si>
  <si>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</si>
  <si>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</si>
  <si>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</si>
  <si>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</si>
  <si>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</si>
  <si>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</si>
  <si>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</si>
  <si>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</si>
  <si>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</si>
  <si>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</si>
  <si>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</si>
  <si>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</si>
  <si>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</si>
  <si>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</si>
  <si>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</si>
  <si>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</si>
  <si>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</si>
  <si>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</si>
  <si>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</si>
  <si>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</si>
  <si>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</si>
  <si>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</si>
  <si>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</si>
  <si>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</si>
  <si>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</si>
  <si>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</si>
  <si>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</si>
  <si>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</si>
  <si>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</si>
  <si>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</si>
  <si>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</si>
  <si>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</si>
  <si>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</si>
  <si>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</si>
  <si>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</si>
  <si>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</si>
  <si>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</si>
  <si>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</si>
  <si>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</si>
  <si>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</si>
  <si>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</si>
  <si>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</si>
  <si>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</si>
  <si>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</si>
  <si>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</si>
  <si>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</si>
  <si>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</si>
  <si>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</si>
  <si>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</si>
  <si>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</si>
  <si>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</si>
  <si>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</si>
  <si>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</si>
  <si>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</si>
  <si>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</si>
  <si>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</si>
  <si>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</si>
  <si>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</si>
  <si>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</si>
  <si>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</si>
  <si>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</si>
  <si>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</si>
  <si>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</si>
  <si>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</si>
  <si>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</si>
  <si>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</si>
  <si>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</si>
  <si>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</si>
  <si>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</si>
  <si>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</si>
  <si>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</si>
  <si>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</si>
  <si>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</si>
  <si>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</si>
  <si>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</si>
  <si>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</si>
  <si>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</si>
  <si>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</si>
  <si>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</si>
  <si>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</si>
  <si>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</si>
  <si>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</si>
  <si>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</si>
  <si>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</si>
  <si>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</si>
  <si>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</si>
  <si>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</si>
  <si>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</si>
  <si>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</si>
  <si>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</si>
  <si>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</si>
  <si>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</si>
  <si>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</si>
  <si>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</si>
  <si>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</si>
  <si>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</si>
  <si>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</si>
  <si>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</si>
  <si>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</si>
  <si>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</si>
  <si>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</si>
  <si>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</si>
  <si>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</si>
  <si>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</si>
  <si>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</si>
  <si>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</si>
  <si>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</si>
  <si>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</si>
  <si>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</si>
  <si>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</si>
  <si>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</si>
  <si>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</si>
  <si>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</si>
  <si>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</si>
  <si>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</si>
  <si>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</si>
  <si>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</si>
  <si>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</si>
  <si>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</si>
  <si>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</si>
  <si>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</si>
  <si>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</si>
  <si>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</si>
  <si>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</si>
  <si>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</si>
  <si>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</si>
  <si>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</si>
  <si>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</si>
  <si>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</si>
  <si>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</si>
  <si>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</si>
  <si>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</si>
  <si>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</si>
  <si>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</si>
  <si>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</si>
  <si>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</si>
  <si>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</si>
  <si>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</si>
  <si>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</si>
  <si>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</si>
  <si>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</si>
  <si>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</si>
  <si>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</si>
  <si>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</si>
  <si>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</si>
  <si>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</si>
  <si>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</si>
  <si>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</si>
  <si>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</si>
  <si>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</si>
  <si>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</si>
  <si>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</si>
  <si>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</si>
  <si>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</si>
  <si>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</si>
  <si>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</si>
  <si>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</si>
  <si>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</si>
  <si>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</si>
  <si>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</si>
  <si>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</si>
  <si>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</si>
  <si>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</si>
  <si>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</si>
  <si>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</si>
  <si>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</si>
  <si>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</si>
  <si>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</si>
  <si>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</si>
  <si>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</si>
  <si>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</si>
  <si>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</si>
  <si>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</si>
  <si>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</si>
  <si>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</si>
  <si>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</si>
  <si>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</si>
  <si>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</si>
  <si>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</si>
  <si>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</si>
  <si>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</si>
  <si>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</si>
  <si>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</si>
  <si>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</si>
  <si>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</si>
  <si>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</si>
  <si>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</si>
  <si>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</si>
  <si>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</si>
  <si>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</si>
  <si>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</si>
  <si>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</si>
  <si>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</si>
  <si>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</si>
  <si>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</si>
  <si>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</si>
  <si>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</si>
  <si>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</si>
  <si>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</si>
  <si>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</si>
  <si>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</si>
  <si>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</si>
  <si>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</si>
  <si>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</si>
  <si>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</si>
  <si>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</si>
  <si>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</si>
  <si>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</si>
  <si>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</si>
  <si>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</si>
  <si>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</si>
  <si>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</si>
  <si>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</si>
  <si>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</si>
  <si>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</si>
  <si>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</si>
  <si>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</si>
  <si>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</si>
  <si>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</si>
  <si>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</si>
  <si>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</si>
  <si>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</si>
  <si>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</si>
  <si>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</si>
  <si>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</si>
  <si>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</si>
  <si>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</si>
  <si>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</si>
  <si>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</si>
  <si>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</si>
  <si>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</si>
  <si>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</si>
  <si>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</si>
  <si>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</si>
  <si>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</si>
  <si>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</si>
  <si>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</si>
  <si>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</si>
  <si>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</si>
  <si>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</si>
  <si>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</si>
  <si>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</si>
  <si>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</si>
  <si>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</si>
  <si>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</si>
  <si>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</si>
  <si>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</si>
  <si>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</si>
  <si>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</si>
  <si>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</si>
  <si>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</si>
  <si>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</si>
  <si>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</si>
  <si>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</si>
  <si>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</si>
  <si>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</si>
  <si>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</si>
  <si>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</si>
  <si>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</si>
  <si>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</si>
  <si>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</si>
  <si>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</si>
  <si>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</si>
  <si>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</si>
  <si>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</si>
  <si>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</si>
  <si>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</si>
  <si>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</si>
  <si>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</si>
  <si>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</si>
  <si>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</si>
  <si>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</si>
  <si>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</si>
  <si>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</si>
  <si>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</si>
  <si>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</si>
  <si>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</si>
  <si>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</si>
  <si>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</si>
  <si>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</si>
  <si>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</si>
  <si>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</si>
  <si>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</si>
  <si>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</si>
  <si>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</si>
  <si>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</si>
  <si>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</si>
  <si>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</si>
  <si>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</si>
  <si>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</si>
  <si>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</si>
  <si>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</si>
  <si>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</si>
  <si>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</si>
  <si>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</si>
  <si>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</si>
  <si>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</si>
  <si>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</si>
  <si>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</si>
  <si>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</si>
  <si>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</si>
  <si>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</si>
  <si>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</si>
  <si>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</si>
  <si>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</si>
  <si>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</si>
  <si>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</si>
  <si>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</si>
  <si>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</si>
  <si>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</si>
  <si>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</si>
  <si>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</si>
  <si>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</si>
  <si>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</si>
  <si>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</si>
  <si>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</si>
  <si>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</si>
  <si>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</si>
  <si>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</si>
  <si>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</si>
  <si>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</si>
  <si>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</si>
  <si>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</si>
  <si>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</si>
  <si>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</si>
  <si>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</si>
  <si>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</si>
  <si>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</si>
  <si>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</si>
  <si>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</si>
  <si>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</si>
  <si>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</si>
  <si>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</si>
  <si>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</si>
  <si>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</si>
  <si>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</si>
  <si>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</si>
  <si>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</si>
  <si>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</si>
  <si>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</si>
  <si>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</si>
  <si>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</si>
  <si>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</si>
  <si>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</si>
  <si>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</si>
  <si>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</si>
  <si>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</si>
  <si>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</si>
  <si>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</si>
  <si>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</si>
  <si>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</si>
  <si>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</si>
  <si>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</si>
  <si>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</si>
  <si>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</si>
  <si>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</si>
  <si>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</si>
  <si>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</si>
  <si>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</si>
  <si>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</si>
  <si>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</si>
  <si>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</si>
  <si>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</si>
  <si>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</si>
  <si>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</si>
  <si>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</si>
  <si>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</si>
  <si>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</si>
  <si>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</si>
  <si>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</si>
  <si>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</si>
  <si>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</si>
  <si>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</si>
  <si>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</si>
  <si>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</si>
  <si>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</si>
  <si>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</si>
  <si>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</si>
  <si>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</si>
  <si>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</si>
  <si>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</si>
  <si>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</si>
  <si>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</si>
  <si>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</si>
  <si>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</si>
  <si>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</si>
  <si>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</si>
  <si>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</si>
  <si>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</si>
  <si>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</si>
  <si>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</si>
  <si>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</si>
  <si>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</si>
  <si>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</si>
  <si>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</si>
  <si>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</si>
  <si>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</si>
  <si>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</si>
  <si>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</si>
  <si>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</si>
  <si>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</si>
  <si>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</si>
  <si>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</si>
  <si>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</si>
  <si>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</si>
  <si>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</si>
  <si>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</si>
  <si>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</si>
  <si>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</si>
  <si>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</si>
  <si>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</si>
  <si>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</si>
  <si>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</si>
  <si>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</si>
  <si>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</si>
  <si>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</si>
  <si>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</si>
  <si>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</si>
  <si>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</si>
  <si>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</si>
  <si>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</si>
  <si>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</si>
  <si>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</si>
  <si>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</si>
  <si>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</si>
  <si>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</si>
  <si>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</si>
  <si>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</si>
  <si>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</si>
  <si>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</si>
  <si>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</si>
  <si>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</si>
  <si>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</si>
  <si>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</si>
  <si>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</si>
  <si>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</si>
  <si>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</si>
  <si>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</si>
  <si>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</si>
  <si>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</si>
  <si>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</si>
  <si>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</si>
  <si>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</si>
  <si>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</si>
  <si>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</si>
  <si>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</si>
  <si>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</si>
  <si>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</si>
  <si>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</si>
  <si>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</si>
  <si>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</si>
  <si>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</si>
  <si>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</si>
  <si>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</si>
  <si>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</si>
  <si>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</si>
  <si>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</si>
  <si>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</si>
  <si>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</si>
  <si>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</si>
  <si>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</si>
  <si>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</si>
  <si>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</si>
  <si>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</si>
  <si>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</si>
  <si>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</si>
  <si>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</si>
  <si>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</si>
  <si>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</si>
  <si>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</si>
  <si>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</si>
  <si>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</si>
  <si>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</si>
  <si>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</si>
  <si>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</si>
  <si>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</si>
  <si>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</si>
  <si>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</si>
  <si>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</si>
  <si>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</si>
  <si>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</si>
  <si>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</si>
  <si>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</si>
  <si>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</si>
  <si>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</si>
  <si>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</si>
  <si>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</si>
  <si>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</si>
  <si>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</si>
  <si>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</si>
  <si>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</si>
  <si>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</si>
  <si>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</si>
  <si>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</si>
  <si>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</si>
  <si>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</si>
  <si>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</si>
  <si>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</si>
  <si>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</si>
  <si>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</si>
  <si>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</si>
  <si>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</si>
  <si>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</si>
  <si>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</si>
  <si>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</si>
  <si>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</si>
  <si>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</si>
  <si>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</si>
  <si>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</si>
  <si>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</si>
  <si>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</si>
  <si>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</si>
  <si>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</si>
  <si>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</si>
  <si>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</si>
  <si>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</si>
  <si>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</si>
  <si>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</si>
  <si>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</si>
  <si>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</si>
  <si>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</si>
  <si>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</si>
  <si>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</si>
  <si>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</si>
  <si>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</si>
  <si>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</si>
  <si>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</si>
  <si>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</si>
  <si>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</si>
  <si>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</si>
  <si>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</si>
  <si>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</si>
  <si>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</si>
  <si>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</si>
  <si>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</si>
  <si>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</si>
  <si>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</si>
  <si>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</si>
  <si>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</si>
  <si>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</si>
  <si>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</si>
  <si>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</si>
  <si>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</si>
  <si>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</si>
  <si>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</si>
  <si>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</si>
  <si>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</si>
  <si>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</si>
  <si>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</si>
  <si>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</si>
  <si>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</si>
  <si>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</si>
  <si>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</si>
  <si>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</si>
  <si>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</si>
  <si>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</si>
  <si>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</si>
  <si>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</si>
  <si>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</si>
  <si>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</si>
  <si>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</si>
  <si>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</si>
  <si>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</si>
  <si>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</si>
  <si>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</si>
  <si>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</si>
  <si>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</si>
  <si>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</si>
  <si>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</si>
  <si>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</si>
  <si>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</si>
  <si>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</si>
  <si>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</si>
  <si>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</si>
  <si>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</si>
  <si>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</si>
  <si>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</si>
  <si>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</si>
  <si>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</si>
  <si>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</si>
  <si>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</si>
  <si>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</si>
  <si>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</si>
  <si>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</si>
  <si>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</si>
  <si>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</si>
  <si>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</si>
  <si>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</si>
  <si>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</si>
  <si>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</si>
  <si>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</si>
  <si>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</si>
  <si>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</si>
  <si>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</si>
  <si>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</si>
  <si>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</si>
  <si>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</si>
  <si>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</si>
  <si>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</si>
  <si>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</si>
  <si>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</si>
  <si>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</si>
  <si>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</si>
  <si>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</si>
  <si>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</si>
  <si>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</si>
  <si>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</si>
  <si>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</si>
  <si>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</si>
  <si>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</si>
  <si>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</si>
  <si>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</si>
  <si>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</si>
  <si>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</si>
  <si>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</si>
  <si>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</si>
  <si>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</si>
  <si>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</si>
  <si>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</si>
  <si>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</si>
  <si>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</si>
  <si>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</si>
  <si>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</si>
  <si>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</si>
  <si>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</si>
  <si>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</si>
  <si>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</si>
  <si>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</si>
  <si>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</si>
  <si>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</si>
  <si>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</si>
  <si>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</si>
  <si>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</si>
  <si>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</si>
  <si>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</si>
  <si>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</si>
  <si>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</si>
  <si>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</si>
  <si>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</si>
  <si>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</si>
  <si>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</si>
  <si>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</si>
  <si>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</si>
  <si>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</si>
  <si>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</si>
  <si>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</si>
  <si>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</si>
  <si>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</si>
  <si>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</si>
  <si>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</si>
  <si>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</si>
  <si>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</si>
  <si>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</si>
  <si>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</si>
  <si>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</si>
  <si>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</si>
  <si>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</si>
  <si>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</si>
  <si>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</si>
  <si>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</si>
  <si>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</si>
  <si>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</si>
  <si>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</si>
  <si>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</si>
  <si>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</si>
  <si>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</si>
  <si>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</si>
  <si>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</si>
  <si>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</si>
  <si>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</si>
  <si>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</si>
  <si>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</si>
  <si>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</si>
  <si>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</si>
  <si>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</si>
  <si>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</si>
  <si>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</si>
  <si>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</si>
  <si>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</si>
  <si>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</si>
  <si>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</si>
  <si>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</si>
  <si>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</si>
  <si>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</si>
  <si>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</si>
  <si>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</si>
  <si>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</si>
  <si>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</si>
  <si>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</si>
  <si>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</si>
  <si>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</si>
  <si>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</si>
  <si>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</si>
  <si>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</si>
  <si>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</si>
  <si>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</si>
  <si>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</si>
  <si>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</si>
  <si>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</si>
  <si>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</si>
  <si>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</si>
  <si>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</si>
  <si>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</si>
  <si>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</si>
  <si>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</si>
  <si>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</si>
  <si>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</si>
  <si>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</si>
  <si>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</si>
  <si>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</si>
  <si>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</si>
  <si>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</si>
  <si>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</si>
  <si>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</si>
  <si>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</si>
  <si>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</si>
  <si>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</si>
  <si>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</si>
  <si>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</si>
  <si>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</si>
  <si>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</si>
  <si>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</si>
  <si>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</si>
  <si>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</si>
  <si>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</si>
  <si>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</si>
  <si>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</si>
  <si>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</si>
  <si>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</si>
  <si>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</si>
  <si>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</si>
  <si>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</si>
  <si>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</si>
  <si>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</si>
  <si>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</si>
  <si>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</si>
  <si>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</si>
  <si>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</si>
  <si>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</si>
  <si>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</si>
  <si>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</si>
  <si>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</si>
  <si>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</si>
  <si>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</si>
  <si>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</si>
  <si>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</si>
  <si>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</si>
  <si>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</si>
  <si>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</si>
  <si>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</si>
  <si>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</si>
  <si>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</si>
  <si>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</si>
  <si>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</si>
  <si>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</si>
  <si>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</si>
  <si>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</si>
  <si>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</si>
  <si>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</si>
  <si>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</si>
  <si>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</si>
  <si>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</si>
  <si>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</si>
  <si>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</si>
  <si>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</si>
  <si>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</si>
  <si>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</si>
  <si>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</si>
  <si>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</si>
  <si>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</si>
  <si>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</si>
  <si>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</si>
  <si>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</si>
  <si>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</si>
  <si>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</si>
  <si>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</si>
  <si>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</si>
  <si>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</si>
  <si>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</si>
  <si>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</si>
  <si>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</si>
  <si>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</si>
  <si>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</si>
  <si>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</si>
  <si>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</si>
  <si>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</si>
  <si>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</si>
  <si>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</si>
  <si>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</si>
  <si>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</si>
  <si>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</si>
  <si>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</si>
  <si>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</si>
  <si>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</si>
  <si>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</si>
  <si>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</si>
  <si>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</si>
  <si>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</si>
  <si>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</si>
  <si>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</si>
  <si>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</si>
  <si>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</si>
  <si>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</si>
  <si>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</si>
  <si>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</si>
  <si>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</si>
  <si>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</si>
  <si>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</si>
  <si>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</si>
  <si>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</si>
  <si>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</si>
  <si>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</si>
  <si>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</si>
  <si>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</si>
  <si>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</si>
  <si>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</si>
  <si>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</si>
  <si>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</si>
  <si>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</si>
  <si>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</si>
  <si>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</si>
  <si>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</si>
  <si>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</si>
  <si>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</si>
  <si>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</si>
  <si>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</si>
  <si>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</si>
  <si>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</si>
  <si>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</si>
  <si>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</si>
  <si>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</si>
  <si>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</si>
  <si>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</si>
  <si>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</si>
  <si>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</si>
  <si>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</si>
  <si>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</si>
  <si>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</si>
  <si>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</si>
  <si>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</si>
  <si>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</si>
  <si>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</si>
  <si>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</si>
  <si>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</si>
  <si>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</si>
  <si>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</si>
  <si>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</si>
  <si>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</si>
  <si>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</si>
  <si>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</si>
  <si>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</si>
  <si>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</si>
  <si>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</si>
  <si>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</si>
  <si>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</si>
  <si>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</si>
  <si>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</si>
  <si>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</si>
  <si>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</si>
  <si>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</si>
  <si>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</si>
  <si>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</si>
  <si>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</si>
  <si>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</si>
  <si>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</si>
  <si>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</si>
  <si>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</si>
  <si>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</si>
  <si>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</si>
  <si>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</si>
  <si>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</si>
  <si>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</si>
  <si>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</si>
  <si>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</si>
  <si>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</si>
  <si>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</si>
  <si>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</si>
  <si>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</si>
  <si>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</si>
  <si>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</si>
  <si>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</si>
  <si>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</si>
  <si>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</si>
  <si>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</si>
  <si>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</si>
  <si>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</si>
  <si>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</si>
  <si>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</si>
  <si>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</si>
  <si>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</si>
  <si>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</si>
  <si>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</si>
  <si>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</si>
  <si>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</si>
  <si>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</si>
  <si>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</si>
  <si>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</si>
  <si>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</si>
  <si>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</si>
  <si>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</si>
  <si>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</si>
  <si>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</si>
  <si>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</si>
  <si>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</si>
  <si>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</si>
  <si>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</si>
  <si>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</si>
  <si>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</si>
  <si>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</si>
  <si>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</si>
  <si>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</si>
  <si>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</si>
  <si>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</si>
  <si>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</si>
  <si>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</si>
  <si>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</si>
  <si>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</si>
  <si>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</si>
  <si>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</si>
  <si>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</si>
  <si>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</si>
  <si>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</si>
  <si>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</si>
  <si>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</si>
  <si>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</si>
  <si>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</si>
  <si>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</si>
  <si>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</si>
  <si>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</si>
  <si>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</si>
  <si>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</si>
  <si>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</si>
  <si>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</si>
  <si>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</si>
  <si>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</si>
  <si>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</si>
  <si>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</si>
  <si>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</si>
  <si>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</si>
  <si>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</si>
  <si>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</si>
  <si>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</si>
  <si>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</si>
  <si>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</si>
  <si>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</si>
  <si>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</si>
  <si>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</si>
  <si>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</si>
  <si>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</si>
  <si>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</si>
  <si>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</si>
  <si>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</si>
  <si>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</si>
  <si>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</si>
  <si>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</si>
  <si>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</si>
  <si>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</si>
  <si>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</si>
  <si>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</si>
  <si>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</si>
  <si>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</si>
  <si>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</si>
  <si>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</si>
  <si>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</si>
  <si>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</si>
  <si>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</si>
  <si>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</si>
  <si>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</si>
  <si>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</si>
  <si>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</si>
  <si>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</si>
  <si>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</si>
  <si>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</si>
  <si>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</si>
  <si>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</si>
  <si>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</si>
  <si>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</si>
  <si>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</si>
  <si>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</si>
  <si>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</si>
  <si>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</si>
  <si>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</si>
  <si>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</si>
  <si>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</si>
  <si>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</si>
  <si>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</si>
  <si>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</si>
  <si>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</si>
  <si>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</si>
  <si>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</si>
  <si>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</si>
  <si>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</si>
  <si>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</si>
  <si>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</si>
  <si>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</si>
  <si>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</si>
  <si>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</si>
  <si>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</si>
  <si>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</si>
  <si>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</si>
  <si>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</si>
  <si>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</si>
  <si>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</si>
  <si>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</si>
  <si>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</si>
  <si>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</si>
  <si>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</si>
  <si>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</si>
  <si>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</si>
  <si>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</si>
  <si>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</si>
  <si>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</si>
  <si>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</si>
  <si>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</si>
  <si>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</si>
  <si>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</si>
  <si>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</si>
  <si>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</si>
  <si>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</si>
  <si>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</si>
  <si>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</si>
  <si>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</si>
  <si>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</si>
  <si>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</si>
  <si>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</si>
  <si>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</si>
  <si>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</si>
  <si>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</si>
  <si>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</si>
  <si>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</si>
  <si>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</si>
  <si>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</si>
  <si>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</si>
  <si>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</si>
  <si>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</si>
  <si>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</si>
  <si>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</si>
  <si>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</si>
  <si>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</si>
  <si>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</si>
  <si>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</si>
  <si>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</si>
  <si>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</si>
  <si>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</si>
  <si>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</si>
  <si>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</si>
  <si>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</si>
  <si>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</si>
  <si>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</si>
  <si>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</si>
  <si>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</si>
  <si>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</si>
  <si>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</si>
  <si>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</si>
  <si>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</si>
  <si>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</si>
  <si>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</si>
  <si>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</si>
  <si>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</si>
  <si>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</si>
  <si>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</si>
  <si>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</si>
  <si>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</si>
  <si>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</si>
  <si>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</si>
  <si>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</si>
  <si>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</si>
  <si>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</si>
  <si>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</si>
  <si>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</si>
  <si>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</si>
  <si>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</si>
  <si>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</si>
  <si>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</si>
  <si>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</si>
  <si>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</si>
  <si>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</si>
  <si>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</si>
  <si>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</si>
  <si>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</si>
  <si>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</si>
  <si>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</si>
  <si>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</si>
  <si>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</si>
  <si>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</si>
  <si>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</si>
  <si>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</si>
  <si>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</si>
  <si>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</si>
  <si>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</si>
  <si>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</si>
  <si>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</si>
  <si>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</si>
  <si>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</si>
  <si>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</si>
  <si>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</si>
  <si>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</si>
  <si>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</si>
  <si>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</si>
  <si>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</si>
  <si>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</si>
  <si>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</si>
  <si>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</si>
  <si>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</si>
  <si>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</si>
  <si>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</si>
  <si>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</si>
  <si>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</si>
  <si>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</si>
  <si>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</si>
  <si>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</si>
  <si>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</si>
  <si>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</si>
  <si>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</si>
  <si>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</si>
  <si>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</si>
  <si>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</si>
  <si>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</si>
  <si>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</si>
  <si>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</si>
  <si>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</si>
  <si>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</si>
  <si>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</si>
  <si>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</si>
  <si>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</si>
  <si>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</si>
  <si>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</si>
  <si>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</si>
  <si>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</si>
  <si>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</si>
  <si>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</si>
  <si>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</si>
  <si>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</si>
  <si>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</si>
  <si>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</si>
  <si>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</si>
  <si>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</si>
  <si>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</si>
  <si>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</si>
  <si>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</si>
  <si>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</si>
  <si>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</si>
  <si>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</si>
  <si>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</si>
  <si>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</si>
  <si>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</si>
  <si>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</si>
  <si>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</si>
  <si>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</si>
  <si>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</si>
  <si>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</si>
  <si>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</si>
  <si>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</si>
  <si>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</si>
  <si>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</si>
  <si>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</si>
  <si>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</si>
  <si>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</si>
  <si>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</si>
  <si>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</si>
  <si>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</si>
  <si>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</si>
  <si>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</si>
  <si>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</si>
  <si>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</si>
  <si>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</si>
  <si>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</si>
  <si>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</si>
  <si>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</si>
  <si>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</si>
  <si>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</si>
  <si>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</si>
  <si>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</si>
  <si>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</si>
  <si>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</si>
  <si>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</si>
  <si>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</si>
  <si>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</si>
  <si>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</si>
  <si>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</si>
  <si>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</si>
  <si>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</si>
  <si>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</si>
  <si>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</si>
  <si>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</si>
  <si>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</si>
  <si>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</si>
  <si>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</si>
  <si>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</si>
  <si>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</si>
  <si>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</si>
  <si>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</si>
  <si>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</si>
  <si>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</si>
  <si>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</si>
  <si>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</si>
  <si>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</si>
  <si>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</si>
  <si>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</si>
  <si>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</si>
  <si>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</si>
  <si>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</si>
  <si>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</si>
  <si>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</si>
  <si>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</si>
  <si>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</si>
  <si>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</si>
  <si>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</si>
  <si>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</si>
  <si>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</si>
  <si>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</si>
  <si>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</si>
  <si>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</si>
  <si>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</si>
  <si>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</si>
  <si>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</si>
  <si>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</si>
  <si>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</si>
  <si>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</si>
  <si>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</si>
  <si>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</si>
  <si>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</si>
  <si>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</si>
  <si>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</si>
  <si>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</si>
  <si>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</si>
  <si>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</si>
  <si>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</si>
  <si>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</si>
  <si>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</si>
  <si>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</si>
  <si>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</si>
  <si>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</si>
  <si>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</si>
  <si>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</si>
  <si>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</si>
  <si>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</si>
  <si>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</si>
  <si>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</si>
  <si>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</si>
  <si>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</si>
  <si>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</si>
  <si>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</si>
  <si>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</si>
  <si>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</si>
  <si>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</si>
  <si>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</si>
  <si>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</si>
  <si>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</si>
  <si>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</si>
  <si>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</si>
  <si>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</si>
  <si>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</si>
  <si>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</si>
  <si>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</si>
  <si>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</si>
  <si>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</si>
  <si>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</si>
  <si>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</si>
  <si>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</si>
  <si>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</si>
  <si>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</si>
  <si>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</si>
  <si>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</si>
  <si>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</si>
  <si>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</si>
  <si>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</si>
  <si>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</si>
  <si>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</si>
  <si>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</si>
  <si>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</si>
  <si>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</si>
  <si>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</si>
  <si>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</si>
  <si>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</si>
  <si>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</si>
  <si>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</si>
  <si>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</si>
  <si>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</si>
  <si>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</si>
  <si>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</si>
  <si>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</si>
  <si>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</si>
  <si>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</si>
  <si>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</si>
  <si>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</si>
  <si>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</si>
  <si>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</si>
  <si>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</si>
  <si>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</si>
  <si>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</si>
  <si>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</si>
  <si>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</si>
  <si>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</si>
  <si>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</si>
  <si>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</si>
  <si>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</si>
  <si>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</si>
  <si>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</si>
  <si>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</si>
  <si>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</si>
  <si>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</si>
  <si>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</si>
  <si>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</si>
  <si>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</si>
  <si>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</si>
  <si>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</si>
  <si>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</si>
  <si>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</si>
  <si>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</si>
  <si>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</si>
  <si>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</si>
  <si>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</si>
  <si>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</si>
  <si>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</si>
  <si>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</si>
  <si>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</si>
  <si>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</si>
  <si>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</si>
  <si>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</si>
  <si>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</si>
  <si>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</si>
  <si>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</si>
  <si>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</si>
  <si>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</si>
  <si>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</si>
  <si>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</si>
  <si>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</si>
  <si>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</si>
  <si>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</si>
  <si>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</si>
  <si>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</si>
  <si>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</si>
  <si>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</si>
  <si>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</si>
  <si>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</si>
  <si>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</si>
  <si>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</si>
  <si>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</si>
  <si>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</si>
  <si>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</si>
  <si>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</si>
  <si>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</si>
  <si>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</si>
  <si>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</si>
  <si>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</si>
  <si>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</si>
  <si>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</si>
  <si>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</si>
  <si>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</si>
  <si>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</si>
  <si>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</si>
  <si>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</si>
  <si>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</si>
  <si>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</si>
  <si>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</si>
  <si>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</si>
  <si>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</si>
  <si>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</si>
  <si>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</si>
  <si>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</si>
  <si>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</si>
  <si>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</si>
  <si>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</si>
  <si>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</si>
  <si>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</si>
  <si>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</si>
  <si>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</si>
  <si>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</si>
  <si>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</si>
  <si>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</si>
  <si>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</si>
  <si>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</si>
  <si>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</si>
  <si>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</si>
  <si>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</si>
  <si>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</si>
  <si>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</si>
  <si>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</si>
  <si>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</si>
  <si>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</si>
  <si>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</si>
  <si>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</si>
  <si>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</si>
  <si>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</si>
  <si>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</si>
  <si>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</si>
  <si>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</si>
  <si>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</si>
  <si>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</si>
  <si>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</si>
  <si>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</si>
  <si>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</si>
  <si>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</si>
  <si>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</si>
  <si>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</si>
  <si>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</si>
  <si>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</si>
  <si>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</si>
  <si>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</si>
  <si>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</si>
  <si>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</si>
  <si>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</si>
  <si>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</si>
  <si>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</si>
  <si>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</si>
  <si>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</si>
  <si>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</si>
  <si>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</si>
  <si>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</si>
  <si>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</si>
  <si>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</si>
  <si>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</si>
  <si>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</si>
  <si>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</si>
  <si>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</si>
  <si>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</si>
  <si>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</si>
  <si>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</si>
  <si>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</si>
  <si>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</si>
  <si>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</si>
  <si>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</si>
  <si>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</si>
  <si>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</si>
  <si>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</si>
  <si>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</si>
  <si>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</si>
  <si>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</si>
  <si>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</si>
  <si>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</si>
  <si>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</si>
  <si>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</si>
  <si>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</si>
  <si>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</si>
  <si>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</si>
  <si>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</si>
  <si>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</si>
  <si>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</si>
  <si>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</si>
  <si>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</si>
  <si>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</si>
  <si>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</si>
  <si>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</si>
  <si>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</si>
  <si>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</si>
  <si>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</si>
  <si>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</si>
  <si>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</si>
  <si>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</si>
  <si>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</si>
  <si>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</si>
  <si>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</si>
  <si>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</si>
  <si>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</si>
  <si>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</si>
  <si>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</si>
  <si>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</si>
  <si>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</si>
  <si>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</si>
  <si>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</si>
  <si>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</si>
  <si>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</si>
  <si>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</si>
  <si>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</si>
  <si>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</si>
  <si>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</si>
  <si>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</si>
  <si>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</si>
  <si>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</si>
  <si>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</si>
  <si>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</si>
  <si>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</si>
  <si>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</si>
  <si>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</si>
  <si>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</si>
  <si>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</si>
  <si>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</si>
  <si>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</si>
  <si>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</si>
  <si>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</si>
  <si>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</si>
  <si>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</si>
  <si>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</si>
  <si>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</si>
  <si>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</si>
  <si>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</si>
  <si>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</si>
  <si>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</si>
  <si>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</si>
  <si>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</si>
  <si>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</si>
  <si>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</si>
  <si>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</si>
  <si>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</si>
  <si>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</si>
  <si>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</si>
  <si>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</si>
  <si>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</si>
  <si>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</si>
  <si>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</si>
  <si>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</si>
  <si>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</si>
  <si>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</si>
  <si>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</si>
  <si>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</si>
  <si>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</si>
  <si>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</si>
  <si>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</si>
  <si>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</si>
  <si>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</si>
  <si>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</si>
  <si>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</si>
  <si>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</si>
  <si>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</si>
  <si>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</si>
  <si>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</si>
  <si>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</si>
  <si>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</si>
  <si>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</si>
  <si>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</si>
  <si>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</si>
  <si>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</si>
  <si>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</si>
  <si>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</si>
  <si>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</si>
  <si>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</si>
  <si>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</si>
  <si>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</si>
  <si>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</si>
  <si>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</si>
  <si>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</si>
  <si>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</si>
  <si>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</si>
  <si>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</si>
  <si>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</si>
  <si>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</si>
  <si>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</si>
  <si>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</si>
  <si>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</si>
  <si>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</si>
  <si>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</si>
  <si>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</si>
  <si>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</si>
  <si>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</si>
  <si>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</si>
  <si>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</si>
  <si>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</si>
  <si>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</si>
  <si>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</si>
  <si>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</si>
  <si>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</si>
  <si>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</si>
  <si>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</si>
  <si>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</si>
  <si>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</si>
  <si>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</si>
  <si>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</si>
  <si>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</si>
  <si>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</si>
  <si>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</si>
  <si>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</si>
  <si>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</si>
  <si>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</si>
  <si>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</si>
  <si>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</si>
  <si>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</si>
  <si>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</si>
  <si>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</si>
  <si>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</si>
  <si>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</si>
  <si>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</si>
  <si>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</si>
  <si>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</si>
  <si>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</si>
  <si>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</si>
  <si>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</si>
  <si>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</si>
  <si>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</si>
  <si>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</si>
  <si>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</si>
  <si>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</si>
  <si>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</si>
  <si>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</si>
  <si>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</si>
  <si>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</si>
  <si>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</si>
  <si>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</si>
  <si>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</si>
  <si>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</si>
  <si>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</si>
  <si>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</si>
  <si>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</si>
  <si>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</si>
  <si>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</si>
  <si>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</si>
  <si>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</si>
  <si>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</si>
  <si>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</si>
  <si>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</si>
  <si>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</si>
  <si>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</si>
  <si>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</si>
  <si>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</si>
  <si>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</si>
  <si>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</si>
  <si>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</si>
  <si>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</si>
  <si>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</si>
  <si>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</si>
  <si>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</si>
  <si>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</si>
  <si>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</si>
  <si>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</si>
  <si>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</si>
  <si>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</si>
  <si>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</si>
  <si>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</si>
  <si>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</si>
  <si>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</si>
  <si>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</si>
  <si>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</si>
  <si>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</si>
  <si>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</si>
  <si>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</si>
  <si>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</si>
  <si>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</si>
  <si>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</si>
  <si>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</si>
  <si>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</si>
  <si>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</si>
  <si>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</si>
  <si>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</si>
  <si>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</si>
  <si>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</si>
  <si>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</si>
  <si>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</si>
  <si>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</si>
  <si>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</si>
  <si>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</si>
  <si>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</si>
  <si>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</si>
  <si>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</si>
  <si>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</si>
  <si>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</si>
  <si>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</si>
  <si>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</si>
  <si>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</si>
  <si>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</si>
  <si>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</si>
  <si>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</si>
  <si>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</si>
  <si>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</si>
  <si>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</si>
  <si>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</si>
  <si>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</si>
  <si>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</si>
  <si>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</si>
  <si>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</si>
  <si>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</si>
  <si>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</si>
  <si>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</si>
  <si>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</si>
  <si>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</si>
  <si>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</si>
  <si>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</si>
  <si>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</si>
  <si>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</si>
  <si>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</si>
  <si>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</si>
  <si>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</si>
  <si>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</si>
  <si>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</si>
  <si>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</si>
  <si>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</si>
  <si>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</si>
  <si>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</si>
  <si>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</si>
  <si>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</si>
  <si>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</si>
  <si>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</si>
  <si>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</si>
  <si>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</si>
  <si>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</si>
  <si>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</si>
  <si>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</si>
  <si>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</si>
  <si>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</si>
  <si>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</si>
  <si>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</si>
  <si>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</si>
  <si>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</si>
  <si>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</si>
  <si>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</si>
  <si>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</si>
  <si>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</si>
  <si>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</si>
  <si>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</si>
  <si>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</si>
  <si>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</si>
  <si>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</si>
  <si>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</si>
  <si>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</si>
  <si>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</si>
  <si>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</si>
  <si>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</si>
  <si>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</si>
  <si>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</si>
  <si>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</si>
  <si>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</si>
  <si>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</si>
  <si>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</si>
  <si>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</si>
  <si>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</si>
  <si>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</si>
  <si>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</si>
  <si>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</si>
  <si>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</si>
  <si>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</si>
  <si>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</si>
  <si>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</si>
  <si>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</si>
  <si>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</si>
  <si>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</si>
  <si>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</si>
  <si>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</si>
  <si>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</si>
  <si>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</si>
  <si>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</si>
  <si>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</si>
  <si>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</si>
  <si>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</si>
  <si>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</si>
  <si>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</si>
  <si>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</si>
  <si>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</si>
  <si>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</si>
  <si>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</si>
  <si>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</si>
  <si>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</si>
  <si>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</si>
  <si>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</si>
  <si>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</si>
  <si>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</si>
  <si>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</si>
  <si>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</si>
  <si>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</si>
  <si>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</si>
  <si>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</si>
  <si>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</si>
  <si>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</si>
  <si>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</si>
  <si>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</si>
  <si>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</si>
  <si>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</si>
  <si>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</si>
  <si>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</si>
  <si>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</si>
  <si>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</si>
  <si>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</si>
  <si>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</si>
  <si>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</si>
  <si>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</si>
  <si>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</si>
  <si>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</si>
  <si>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</si>
  <si>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</si>
  <si>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</si>
  <si>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</si>
  <si>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</si>
  <si>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</si>
  <si>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</si>
  <si>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</si>
  <si>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</si>
  <si>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</si>
  <si>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</si>
  <si>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</si>
  <si>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</si>
  <si>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</si>
  <si>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</si>
  <si>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</si>
  <si>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</si>
  <si>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</si>
  <si>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</si>
  <si>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</si>
  <si>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</si>
  <si>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</si>
  <si>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</si>
  <si>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</si>
  <si>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</si>
  <si>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</si>
  <si>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</si>
  <si>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</si>
  <si>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</si>
  <si>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</si>
  <si>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</si>
  <si>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</si>
  <si>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</si>
  <si>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</si>
  <si>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</si>
  <si>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</si>
  <si>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</si>
  <si>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</si>
  <si>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</si>
  <si>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</si>
  <si>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</si>
  <si>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</si>
  <si>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</si>
  <si>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</si>
  <si>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</si>
  <si>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</si>
  <si>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</si>
  <si>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</si>
  <si>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</si>
  <si>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</si>
  <si>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</si>
  <si>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</si>
  <si>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</si>
  <si>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</si>
  <si>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</si>
  <si>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</si>
  <si>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</si>
  <si>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</si>
  <si>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</si>
  <si>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</si>
  <si>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</si>
  <si>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</si>
  <si>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</si>
  <si>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</si>
  <si>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</si>
  <si>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</si>
  <si>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</si>
  <si>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</si>
  <si>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</si>
  <si>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</si>
  <si>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</si>
  <si>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</si>
  <si>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</si>
  <si>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</si>
  <si>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</si>
  <si>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</si>
  <si>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</si>
  <si>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</si>
  <si>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</si>
  <si>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</si>
  <si>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</si>
  <si>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</si>
  <si>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</si>
  <si>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</si>
  <si>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</si>
  <si>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</si>
  <si>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</si>
  <si>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</si>
  <si>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</si>
  <si>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</si>
  <si>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</si>
  <si>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</si>
  <si>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</si>
  <si>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</si>
  <si>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</si>
  <si>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</si>
  <si>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</si>
  <si>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</si>
  <si>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</si>
  <si>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</si>
  <si>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</si>
  <si>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</si>
  <si>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</si>
  <si>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</si>
  <si>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</si>
  <si>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</si>
  <si>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</si>
  <si>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</si>
  <si>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</si>
  <si>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</si>
  <si>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</si>
  <si>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</si>
  <si>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</si>
  <si>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</si>
  <si>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</si>
  <si>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</si>
  <si>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</si>
  <si>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</si>
  <si>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</si>
  <si>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</si>
  <si>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</si>
  <si>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</si>
  <si>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</si>
  <si>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</si>
  <si>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</si>
  <si>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</si>
  <si>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</si>
  <si>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</si>
  <si>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</si>
  <si>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</si>
  <si>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</si>
  <si>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</si>
  <si>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</si>
  <si>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</si>
  <si>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</si>
  <si>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</si>
  <si>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</si>
  <si>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</si>
  <si>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</si>
  <si>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</si>
  <si>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</si>
  <si>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</si>
  <si>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</si>
  <si>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</si>
  <si>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</si>
  <si>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</si>
  <si>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</si>
  <si>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</si>
  <si>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</si>
  <si>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</si>
  <si>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</si>
  <si>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</si>
  <si>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</si>
  <si>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</si>
  <si>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</si>
  <si>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</si>
  <si>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</si>
  <si>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</si>
  <si>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</si>
  <si>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</si>
  <si>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</si>
  <si>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</si>
  <si>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</si>
  <si>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</si>
  <si>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</si>
  <si>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</si>
  <si>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</si>
  <si>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</si>
  <si>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</si>
  <si>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</si>
  <si>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</si>
  <si>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</si>
  <si>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</si>
  <si>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</si>
  <si>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</si>
  <si>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</si>
  <si>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</si>
  <si>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</si>
  <si>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</si>
  <si>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</si>
  <si>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</si>
  <si>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</si>
  <si>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</si>
  <si>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</si>
  <si>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</si>
  <si>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</si>
  <si>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</si>
  <si>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</si>
  <si>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</si>
  <si>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</si>
  <si>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</si>
  <si>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</si>
  <si>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</si>
  <si>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</si>
  <si>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</si>
  <si>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</si>
  <si>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</si>
  <si>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</si>
  <si>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</si>
  <si>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</si>
  <si>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</si>
  <si>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</si>
  <si>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</si>
  <si>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</si>
  <si>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</si>
  <si>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</si>
  <si>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</si>
  <si>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</si>
  <si>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</si>
  <si>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</si>
  <si>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</si>
  <si>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</si>
  <si>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</si>
  <si>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</si>
  <si>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</si>
  <si>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</si>
  <si>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</si>
  <si>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</si>
  <si>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</si>
  <si>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</si>
  <si>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</si>
  <si>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</si>
  <si>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</si>
  <si>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</si>
  <si>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</si>
  <si>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</si>
  <si>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</si>
  <si>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</si>
  <si>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</si>
  <si>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</si>
  <si>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</si>
  <si>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</si>
  <si>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</si>
  <si>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</si>
  <si>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</si>
  <si>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</si>
  <si>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</si>
  <si>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</si>
  <si>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</si>
  <si>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</si>
  <si>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</si>
  <si>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</si>
  <si>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</si>
  <si>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</si>
  <si>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</si>
  <si>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</si>
  <si>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</si>
  <si>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</si>
  <si>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</si>
  <si>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</si>
  <si>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</si>
  <si>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</si>
  <si>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</si>
  <si>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</si>
  <si>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</si>
  <si>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</si>
  <si>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</si>
  <si>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</si>
  <si>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</si>
  <si>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</si>
  <si>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</si>
  <si>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</si>
  <si>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</si>
  <si>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</si>
  <si>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</si>
  <si>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</si>
  <si>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</si>
  <si>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</si>
  <si>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</si>
  <si>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</si>
  <si>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</si>
  <si>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</si>
  <si>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</si>
  <si>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</si>
  <si>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</si>
  <si>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</si>
  <si>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</si>
  <si>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</si>
  <si>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</si>
  <si>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</si>
  <si>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</si>
  <si>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</si>
  <si>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</si>
  <si>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</si>
  <si>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</si>
  <si>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</si>
  <si>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</si>
  <si>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</si>
  <si>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</si>
  <si>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</si>
  <si>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</si>
  <si>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</si>
  <si>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</si>
  <si>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</si>
  <si>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</si>
  <si>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</si>
  <si>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</si>
  <si>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</si>
  <si>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</si>
  <si>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</si>
  <si>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</si>
  <si>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</si>
  <si>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</si>
  <si>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</si>
  <si>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</si>
  <si>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</si>
  <si>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</si>
  <si>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</si>
  <si>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</si>
  <si>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</si>
  <si>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</si>
  <si>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</si>
  <si>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</si>
  <si>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</si>
  <si>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</si>
  <si>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</si>
  <si>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</si>
  <si>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</si>
  <si>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</si>
  <si>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</si>
  <si>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</si>
  <si>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</si>
  <si>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</si>
  <si>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</si>
  <si>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</si>
  <si>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</si>
  <si>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</si>
  <si>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</si>
  <si>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</si>
  <si>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</si>
  <si>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</si>
  <si>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</si>
  <si>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</si>
  <si>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</si>
  <si>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</si>
  <si>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</si>
  <si>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</si>
  <si>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</si>
  <si>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</si>
  <si>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</si>
  <si>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</si>
  <si>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</si>
  <si>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</si>
  <si>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</si>
  <si>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</si>
  <si>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</si>
  <si>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</si>
  <si>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</si>
  <si>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</si>
  <si>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</si>
  <si>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</si>
  <si>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</si>
  <si>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</si>
  <si>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</si>
  <si>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</si>
  <si>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</si>
  <si>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</si>
  <si>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</si>
  <si>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</si>
  <si>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</si>
  <si>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</si>
  <si>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</si>
  <si>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</si>
  <si>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</si>
  <si>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</si>
  <si>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</si>
  <si>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</si>
  <si>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</si>
  <si>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</si>
  <si>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</si>
  <si>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</si>
  <si>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</si>
  <si>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</si>
  <si>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</si>
  <si>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</si>
  <si>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</si>
  <si>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</si>
  <si>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</si>
  <si>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</si>
  <si>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</si>
  <si>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</si>
  <si>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</si>
  <si>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</si>
  <si>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</si>
  <si>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</si>
  <si>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</si>
  <si>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</si>
  <si>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</si>
  <si>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</si>
  <si>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</si>
  <si>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</si>
  <si>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</si>
  <si>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</si>
  <si>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</si>
  <si>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</si>
  <si>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</si>
  <si>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</si>
  <si>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</si>
  <si>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</si>
  <si>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</si>
  <si>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</si>
  <si>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</si>
  <si>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</si>
  <si>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</si>
  <si>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</si>
  <si>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</si>
  <si>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</si>
  <si>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</si>
  <si>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</si>
  <si>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</si>
  <si>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</si>
  <si>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</si>
  <si>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</si>
  <si>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</si>
  <si>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</si>
  <si>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</si>
  <si>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</si>
  <si>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</si>
  <si>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</si>
  <si>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</si>
  <si>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</si>
  <si>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</si>
  <si>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</si>
  <si>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</si>
  <si>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</si>
  <si>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</si>
  <si>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</si>
  <si>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</si>
  <si>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</si>
  <si>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</si>
  <si>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</si>
  <si>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</si>
  <si>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</si>
  <si>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</si>
  <si>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</si>
  <si>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</si>
  <si>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</si>
  <si>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</si>
  <si>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</si>
  <si>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</si>
  <si>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</si>
  <si>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</si>
  <si>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</si>
  <si>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</si>
  <si>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</si>
  <si>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</si>
  <si>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</si>
  <si>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</si>
  <si>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</si>
  <si>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</si>
  <si>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</si>
  <si>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</si>
  <si>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</si>
  <si>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</si>
  <si>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</si>
  <si>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</si>
  <si>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</si>
  <si>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</si>
  <si>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</si>
  <si>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</si>
  <si>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</si>
  <si>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</si>
  <si>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</si>
  <si>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</si>
  <si>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</si>
  <si>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</si>
  <si>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</si>
  <si>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</si>
  <si>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</si>
  <si>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</si>
  <si>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</si>
  <si>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</si>
  <si>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</si>
  <si>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</si>
  <si>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</si>
  <si>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</si>
  <si>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</si>
  <si>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</si>
  <si>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</si>
  <si>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</si>
  <si>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</si>
  <si>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</si>
  <si>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</si>
  <si>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</si>
  <si>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</si>
  <si>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</si>
  <si>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</si>
  <si>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</si>
  <si>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</si>
  <si>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</si>
  <si>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</si>
  <si>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</si>
  <si>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</si>
  <si>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</si>
  <si>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</si>
  <si>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</si>
  <si>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</si>
  <si>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</si>
  <si>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</si>
  <si>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</si>
  <si>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</si>
  <si>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</si>
  <si>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</si>
  <si>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</si>
  <si>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</si>
  <si>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</si>
  <si>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</si>
  <si>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</si>
  <si>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</si>
  <si>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</si>
  <si>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</si>
  <si>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</si>
  <si>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</si>
  <si>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</si>
  <si>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</si>
  <si>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</si>
  <si>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</si>
  <si>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</si>
  <si>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</si>
  <si>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</si>
  <si>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</si>
  <si>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</si>
  <si>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</si>
  <si>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</si>
  <si>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</si>
  <si>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</si>
  <si>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</si>
  <si>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</si>
  <si>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</si>
  <si>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</si>
  <si>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</si>
  <si>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</si>
  <si>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</si>
  <si>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</si>
  <si>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</si>
  <si>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</si>
  <si>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</si>
  <si>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</si>
  <si>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</si>
  <si>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</si>
  <si>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</si>
  <si>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</si>
  <si>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</si>
  <si>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</si>
  <si>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</si>
  <si>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</si>
  <si>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</si>
  <si>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</si>
  <si>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</si>
  <si>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</si>
  <si>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</si>
  <si>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</si>
  <si>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</si>
  <si>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</si>
  <si>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</si>
  <si>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</si>
  <si>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</si>
  <si>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</si>
  <si>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</si>
  <si>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</si>
  <si>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</si>
  <si>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</si>
  <si>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</si>
  <si>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</si>
  <si>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</si>
  <si>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</si>
  <si>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</si>
  <si>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</si>
  <si>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</si>
  <si>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</si>
  <si>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</si>
  <si>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</si>
  <si>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</si>
  <si>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</si>
  <si>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</si>
  <si>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</si>
  <si>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</si>
  <si>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</si>
  <si>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</si>
  <si>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</si>
  <si>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</si>
  <si>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</si>
  <si>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</si>
  <si>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</si>
  <si>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</si>
  <si>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</si>
  <si>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</si>
  <si>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</si>
  <si>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</si>
  <si>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</si>
  <si>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</si>
  <si>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</si>
  <si>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</si>
  <si>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</si>
  <si>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</si>
  <si>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</si>
  <si>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</si>
  <si>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</si>
  <si>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</si>
  <si>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</si>
  <si>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</si>
  <si>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</si>
  <si>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</si>
  <si>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</si>
  <si>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</si>
  <si>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</si>
  <si>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</si>
  <si>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</si>
  <si>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</si>
  <si>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</si>
  <si>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</si>
  <si>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</si>
  <si>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</si>
  <si>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</si>
  <si>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</si>
  <si>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</si>
  <si>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</si>
  <si>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</si>
  <si>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</si>
  <si>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</si>
  <si>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</si>
  <si>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</si>
  <si>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</si>
  <si>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</si>
  <si>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</si>
  <si>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</si>
  <si>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</si>
  <si>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</si>
  <si>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</si>
  <si>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</si>
  <si>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</si>
  <si>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</si>
  <si>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</si>
  <si>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</si>
  <si>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</si>
  <si>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</si>
  <si>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</si>
  <si>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</si>
  <si>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</si>
  <si>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</si>
  <si>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</si>
  <si>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</si>
  <si>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</si>
  <si>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</si>
  <si>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</si>
  <si>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</si>
  <si>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</si>
  <si>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</si>
  <si>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</si>
  <si>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</si>
  <si>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</si>
  <si>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</si>
  <si>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</si>
  <si>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</si>
  <si>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</si>
  <si>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</si>
  <si>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</si>
  <si>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</si>
  <si>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</si>
  <si>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</si>
  <si>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</si>
  <si>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</si>
  <si>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</si>
  <si>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</si>
  <si>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</si>
  <si>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</si>
  <si>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</si>
  <si>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</si>
  <si>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</si>
  <si>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</si>
  <si>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</si>
  <si>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</si>
  <si>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</si>
  <si>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</si>
  <si>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</si>
  <si>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</si>
  <si>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</si>
  <si>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</si>
  <si>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</si>
  <si>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</si>
  <si>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</si>
  <si>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</si>
  <si>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</si>
  <si>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</si>
  <si>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</si>
  <si>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</si>
  <si>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</si>
  <si>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</si>
  <si>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</si>
  <si>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</si>
  <si>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</si>
  <si>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</si>
  <si>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</si>
  <si>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</si>
  <si>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</si>
  <si>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</si>
  <si>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</si>
  <si>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</si>
  <si>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</si>
  <si>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</si>
  <si>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</si>
  <si>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</si>
  <si>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</si>
  <si>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</si>
  <si>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</si>
  <si>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</si>
  <si>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</si>
  <si>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</si>
  <si>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</si>
  <si>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</si>
  <si>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</si>
  <si>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</si>
  <si>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</si>
  <si>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</si>
  <si>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</si>
  <si>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</si>
  <si>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</si>
  <si>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</si>
  <si>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</si>
  <si>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</si>
  <si>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</si>
  <si>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</si>
  <si>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</si>
  <si>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</si>
  <si>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</si>
  <si>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</si>
  <si>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</si>
  <si>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</si>
  <si>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</si>
  <si>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</si>
  <si>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</si>
  <si>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</si>
  <si>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</si>
  <si>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</si>
  <si>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</si>
  <si>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</si>
  <si>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</si>
  <si>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</si>
  <si>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</si>
  <si>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</si>
  <si>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</si>
  <si>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</si>
  <si>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</si>
  <si>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</si>
  <si>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</si>
  <si>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</si>
  <si>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</si>
  <si>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</si>
  <si>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</si>
  <si>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</si>
  <si>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</si>
  <si>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</si>
  <si>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</si>
  <si>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</si>
  <si>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</si>
  <si>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</si>
  <si>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</si>
  <si>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</si>
  <si>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</si>
  <si>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</si>
  <si>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</si>
  <si>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</si>
  <si>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</si>
  <si>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</si>
  <si>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</si>
  <si>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</si>
  <si>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</si>
  <si>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</si>
  <si>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</si>
  <si>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</si>
  <si>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</si>
  <si>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</si>
  <si>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</si>
  <si>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</si>
  <si>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</si>
  <si>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</si>
  <si>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</si>
  <si>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</si>
  <si>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</si>
  <si>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</si>
  <si>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</si>
  <si>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</si>
  <si>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</si>
  <si>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</si>
  <si>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</si>
  <si>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</si>
  <si>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</si>
  <si>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</si>
  <si>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</si>
  <si>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</si>
  <si>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</si>
  <si>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</si>
  <si>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</si>
  <si>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</si>
  <si>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</si>
  <si>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</si>
  <si>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</si>
  <si>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</si>
  <si>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</si>
  <si>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</si>
  <si>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</si>
  <si>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</si>
  <si>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</si>
  <si>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</si>
  <si>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</si>
  <si>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</si>
  <si>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</si>
  <si>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</si>
  <si>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</si>
  <si>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</si>
  <si>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</si>
  <si>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</si>
  <si>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</si>
  <si>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</si>
  <si>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</si>
  <si>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</si>
  <si>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</si>
  <si>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</si>
  <si>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</si>
  <si>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</si>
  <si>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</si>
  <si>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</si>
  <si>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</si>
  <si>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</si>
  <si>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</si>
  <si>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</si>
  <si>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</si>
  <si>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</si>
  <si>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</si>
  <si>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</si>
  <si>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</si>
  <si>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</si>
  <si>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</si>
  <si>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</si>
  <si>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</si>
  <si>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</si>
  <si>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</si>
  <si>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</si>
  <si>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</si>
  <si>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</si>
  <si>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</si>
  <si>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</si>
  <si>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</si>
  <si>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</si>
  <si>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</si>
  <si>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</si>
  <si>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</si>
  <si>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</si>
  <si>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</si>
  <si>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</si>
  <si>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</si>
  <si>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</si>
  <si>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</si>
  <si>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</si>
  <si>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</si>
  <si>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</si>
  <si>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</si>
  <si>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</si>
  <si>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</si>
  <si>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</si>
  <si>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</si>
  <si>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</si>
  <si>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</si>
  <si>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</si>
  <si>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</si>
  <si>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</si>
  <si>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</si>
  <si>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</si>
  <si>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</si>
  <si>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</si>
  <si>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</si>
  <si>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</si>
  <si>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</si>
  <si>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</si>
  <si>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</si>
  <si>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</si>
  <si>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</si>
  <si>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</si>
  <si>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</si>
  <si>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</si>
  <si>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</si>
  <si>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</si>
  <si>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</si>
  <si>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</si>
  <si>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</si>
  <si>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</si>
  <si>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</si>
  <si>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</si>
  <si>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</si>
  <si>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</si>
  <si>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</si>
  <si>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</si>
  <si>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</si>
  <si>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</si>
  <si>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</si>
  <si>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</si>
  <si>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</si>
  <si>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</si>
  <si>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</si>
  <si>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</si>
  <si>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</si>
  <si>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</si>
  <si>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</si>
  <si>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</si>
  <si>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</si>
  <si>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</si>
  <si>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</si>
  <si>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</si>
  <si>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</si>
  <si>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</si>
  <si>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</si>
  <si>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</si>
  <si>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</si>
  <si>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</si>
  <si>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</si>
  <si>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</si>
  <si>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</si>
  <si>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</si>
  <si>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</si>
  <si>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</si>
  <si>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</si>
  <si>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</si>
  <si>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</si>
  <si>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</si>
  <si>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</si>
  <si>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</si>
  <si>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</si>
  <si>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</si>
  <si>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</si>
  <si>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</si>
  <si>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</si>
  <si>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</si>
  <si>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</si>
  <si>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</si>
  <si>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</si>
  <si>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</si>
  <si>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</si>
  <si>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</si>
  <si>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</si>
  <si>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</si>
  <si>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</si>
  <si>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</si>
  <si>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</si>
  <si>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</si>
  <si>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</si>
  <si>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</si>
  <si>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</si>
  <si>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</si>
  <si>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</si>
  <si>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</si>
  <si>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</si>
  <si>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</si>
  <si>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</si>
  <si>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</si>
  <si>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</si>
  <si>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</si>
  <si>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</si>
  <si>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</si>
  <si>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</si>
  <si>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</si>
  <si>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</si>
  <si>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</si>
  <si>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</si>
  <si>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</si>
  <si>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</si>
  <si>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</si>
  <si>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</si>
  <si>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</si>
  <si>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</si>
  <si>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</si>
  <si>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</si>
  <si>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</si>
  <si>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</si>
  <si>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</si>
  <si>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</si>
  <si>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</si>
  <si>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</si>
  <si>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</si>
  <si>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</si>
  <si>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</si>
  <si>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</si>
  <si>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</si>
  <si>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</si>
  <si>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</si>
  <si>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</si>
  <si>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</si>
  <si>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</si>
  <si>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</si>
  <si>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</si>
  <si>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</si>
  <si>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</si>
  <si>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</si>
  <si>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</si>
  <si>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</si>
  <si>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</si>
  <si>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</si>
  <si>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</si>
  <si>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</si>
  <si>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</si>
  <si>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</si>
  <si>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</si>
  <si>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</si>
  <si>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</si>
  <si>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</si>
  <si>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</si>
  <si>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</si>
  <si>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</si>
  <si>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</si>
  <si>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</si>
  <si>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</si>
  <si>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</si>
  <si>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</si>
  <si>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</si>
  <si>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</si>
  <si>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</si>
  <si>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</si>
  <si>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</si>
  <si>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</si>
  <si>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</si>
  <si>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</si>
  <si>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</si>
  <si>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</si>
  <si>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</si>
  <si>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</si>
  <si>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</si>
  <si>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</si>
  <si>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</si>
  <si>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</si>
  <si>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</si>
  <si>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</si>
  <si>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</si>
  <si>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</si>
  <si>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</si>
  <si>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</si>
  <si>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</si>
  <si>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</si>
  <si>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</si>
  <si>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</si>
  <si>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</si>
  <si>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</si>
  <si>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</si>
  <si>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</si>
  <si>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</si>
  <si>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</si>
  <si>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</si>
  <si>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</si>
  <si>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</si>
  <si>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</si>
  <si>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</si>
  <si>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</si>
  <si>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</si>
  <si>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</si>
  <si>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</si>
  <si>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</si>
  <si>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</si>
  <si>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</si>
  <si>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</si>
  <si>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</si>
  <si>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</si>
  <si>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</si>
  <si>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</si>
  <si>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</si>
  <si>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</si>
  <si>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</si>
  <si>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</si>
  <si>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</si>
  <si>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</si>
  <si>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</si>
  <si>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</si>
  <si>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</si>
  <si>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</si>
  <si>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</si>
  <si>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</si>
  <si>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</si>
  <si>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</si>
  <si>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</si>
  <si>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</si>
  <si>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</si>
  <si>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</si>
  <si>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</si>
  <si>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</si>
  <si>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</si>
  <si>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</si>
  <si>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</si>
  <si>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</si>
  <si>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</si>
  <si>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</si>
  <si>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</si>
  <si>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</si>
  <si>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</si>
  <si>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</si>
  <si>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</si>
  <si>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</si>
  <si>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</si>
  <si>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</si>
  <si>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</si>
  <si>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</si>
  <si>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</si>
  <si>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</si>
  <si>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</si>
  <si>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</si>
  <si>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</si>
  <si>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</si>
  <si>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</si>
  <si>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</si>
  <si>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</si>
  <si>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</si>
  <si>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</si>
  <si>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</si>
  <si>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</si>
  <si>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</si>
  <si>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</si>
  <si>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</si>
  <si>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</si>
  <si>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</si>
  <si>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</si>
  <si>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</si>
  <si>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</si>
  <si>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</si>
  <si>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</si>
  <si>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</si>
  <si>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</si>
  <si>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</si>
  <si>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</si>
  <si>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</si>
  <si>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</si>
  <si>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</si>
  <si>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</si>
  <si>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</si>
  <si>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</si>
  <si>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</si>
  <si>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</si>
  <si>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</si>
  <si>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</si>
  <si>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</si>
  <si>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</si>
  <si>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</si>
  <si>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</si>
  <si>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</si>
  <si>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</si>
  <si>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</si>
  <si>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</si>
  <si>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</si>
  <si>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</si>
  <si>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</si>
  <si>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</si>
  <si>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</si>
  <si>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</si>
  <si>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</si>
  <si>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</si>
  <si>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</si>
  <si>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</si>
  <si>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</si>
  <si>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</si>
  <si>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</si>
  <si>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</si>
  <si>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</si>
  <si>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</si>
  <si>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</si>
  <si>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</si>
  <si>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</si>
  <si>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</si>
  <si>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</si>
  <si>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</si>
  <si>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</si>
  <si>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</si>
  <si>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</si>
  <si>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</si>
  <si>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</si>
  <si>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</si>
  <si>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</si>
  <si>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</si>
  <si>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</si>
  <si>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</si>
  <si>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</si>
  <si>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</si>
  <si>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</si>
  <si>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</si>
  <si>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</si>
  <si>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</si>
  <si>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</si>
  <si>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</si>
  <si>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</si>
  <si>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</si>
  <si>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</si>
  <si>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</si>
  <si>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</si>
  <si>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</si>
  <si>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</si>
  <si>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</si>
  <si>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</si>
  <si>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</si>
  <si>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</si>
  <si>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</si>
  <si>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</si>
  <si>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</si>
  <si>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</si>
  <si>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</si>
  <si>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</si>
  <si>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</si>
  <si>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</si>
  <si>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</si>
  <si>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</si>
  <si>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</si>
  <si>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</si>
  <si>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</si>
  <si>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</si>
  <si>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</si>
  <si>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</si>
  <si>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</si>
  <si>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</si>
  <si>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</si>
  <si>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</si>
  <si>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</si>
  <si>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</si>
  <si>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</si>
  <si>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</si>
  <si>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</si>
  <si>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</si>
  <si>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</si>
  <si>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</si>
  <si>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</si>
  <si>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</si>
  <si>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</si>
  <si>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</si>
  <si>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</si>
  <si>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</si>
  <si>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</si>
  <si>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</si>
  <si>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</si>
  <si>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</si>
  <si>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</si>
  <si>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</si>
  <si>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</si>
  <si>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</si>
  <si>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</si>
  <si>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</si>
  <si>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</si>
  <si>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</si>
  <si>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</si>
  <si>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</si>
  <si>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</si>
  <si>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</si>
  <si>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</si>
  <si>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</si>
  <si>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</si>
  <si>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</si>
  <si>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</si>
  <si>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</si>
  <si>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</si>
  <si>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</si>
  <si>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</si>
  <si>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</si>
  <si>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</si>
  <si>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</si>
  <si>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</si>
  <si>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</si>
  <si>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</si>
  <si>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</si>
  <si>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</si>
  <si>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</si>
  <si>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</si>
  <si>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</si>
  <si>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</si>
  <si>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</si>
  <si>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</si>
  <si>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</si>
  <si>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</si>
  <si>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</si>
  <si>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</si>
  <si>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</si>
  <si>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</si>
  <si>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</si>
  <si>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</si>
  <si>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</si>
  <si>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</si>
  <si>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</si>
  <si>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</si>
  <si>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</si>
  <si>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</si>
  <si>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</si>
  <si>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</si>
  <si>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</si>
  <si>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</si>
  <si>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</si>
  <si>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</si>
  <si>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</si>
  <si>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</si>
  <si>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</si>
  <si>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</si>
  <si>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</si>
  <si>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</si>
  <si>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</si>
  <si>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</si>
  <si>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</si>
  <si>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</si>
  <si>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</si>
  <si>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</si>
  <si>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</si>
  <si>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</si>
  <si>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</si>
  <si>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</si>
  <si>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</si>
  <si>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</si>
  <si>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</si>
  <si>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</si>
  <si>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</si>
  <si>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</si>
  <si>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</si>
  <si>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</si>
  <si>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</si>
  <si>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</si>
  <si>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</si>
  <si>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</si>
  <si>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</si>
  <si>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</si>
  <si>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</si>
  <si>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</si>
  <si>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</si>
  <si>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</si>
  <si>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</si>
  <si>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</si>
  <si>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</si>
  <si>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</si>
  <si>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</si>
  <si>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</si>
  <si>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</si>
  <si>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</si>
  <si>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</si>
  <si>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</si>
  <si>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</si>
  <si>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</si>
  <si>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</si>
  <si>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</si>
  <si>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</si>
  <si>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</si>
  <si>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</si>
  <si>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</si>
  <si>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</si>
  <si>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</si>
  <si>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</si>
  <si>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</si>
  <si>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</si>
  <si>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</si>
  <si>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</si>
  <si>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</si>
  <si>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</si>
  <si>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</si>
  <si>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</si>
  <si>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</si>
  <si>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</si>
  <si>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</si>
  <si>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</si>
  <si>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</si>
  <si>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</si>
  <si>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</si>
  <si>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</si>
  <si>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</si>
  <si>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</si>
  <si>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</si>
  <si>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</si>
  <si>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</si>
  <si>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</si>
  <si>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</si>
  <si>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</si>
  <si>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</si>
  <si>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</si>
  <si>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</si>
  <si>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</si>
  <si>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</si>
  <si>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</si>
  <si>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</si>
  <si>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</si>
  <si>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</si>
  <si>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</si>
  <si>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</si>
  <si>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</si>
  <si>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</si>
  <si>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</si>
  <si>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</si>
  <si>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</si>
  <si>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</si>
  <si>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</si>
  <si>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</si>
  <si>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</si>
  <si>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</si>
  <si>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</si>
  <si>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</si>
  <si>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</si>
  <si>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</si>
  <si>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</si>
  <si>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</si>
  <si>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</si>
  <si>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</si>
  <si>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</si>
  <si>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</si>
  <si>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</si>
  <si>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</si>
  <si>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</si>
  <si>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</si>
  <si>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</si>
  <si>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</si>
  <si>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</si>
  <si>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</si>
  <si>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</si>
  <si>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</si>
  <si>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</si>
  <si>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</si>
  <si>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</si>
  <si>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</si>
  <si>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</si>
  <si>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</si>
  <si>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</si>
  <si>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</si>
  <si>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</si>
  <si>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</si>
  <si>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</si>
  <si>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</si>
  <si>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</si>
  <si>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</si>
  <si>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</si>
  <si>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</si>
  <si>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</si>
  <si>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</si>
  <si>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</si>
  <si>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</si>
  <si>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</si>
  <si>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</si>
  <si>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</si>
  <si>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</si>
  <si>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</si>
  <si>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</si>
  <si>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</si>
  <si>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</si>
  <si>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</si>
  <si>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</si>
  <si>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</si>
  <si>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</si>
  <si>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</si>
  <si>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</si>
  <si>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</si>
  <si>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</si>
  <si>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</si>
  <si>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</si>
  <si>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</si>
  <si>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</si>
  <si>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</si>
  <si>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</si>
  <si>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</si>
  <si>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</si>
  <si>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</si>
  <si>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</si>
  <si>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</si>
  <si>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</si>
  <si>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</si>
  <si>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</si>
  <si>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</si>
  <si>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</si>
  <si>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</si>
  <si>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</si>
  <si>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</si>
  <si>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</si>
  <si>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</si>
  <si>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</si>
  <si>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</si>
  <si>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</si>
  <si>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</si>
  <si>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</si>
  <si>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</si>
  <si>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</si>
  <si>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</si>
  <si>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</si>
  <si>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</si>
  <si>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</si>
  <si>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</si>
  <si>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</si>
  <si>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</si>
  <si>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</si>
  <si>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</si>
  <si>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</si>
  <si>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</si>
  <si>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</si>
  <si>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</si>
  <si>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</si>
  <si>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</si>
  <si>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</si>
  <si>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</si>
  <si>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</si>
  <si>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</si>
  <si>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</si>
  <si>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</si>
  <si>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</si>
  <si>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</si>
  <si>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</si>
  <si>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</si>
  <si>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</si>
  <si>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</si>
  <si>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</si>
  <si>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</si>
  <si>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</si>
  <si>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</si>
  <si>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</si>
  <si>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</si>
  <si>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</si>
  <si>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</si>
  <si>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</si>
  <si>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</si>
  <si>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</si>
  <si>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</si>
  <si>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</si>
  <si>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</si>
  <si>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</si>
  <si>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</si>
  <si>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</si>
  <si>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</si>
  <si>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</si>
  <si>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</si>
  <si>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</si>
  <si>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</si>
  <si>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</si>
  <si>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</si>
  <si>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</si>
  <si>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</si>
  <si>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</si>
  <si>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</si>
  <si>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</si>
  <si>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</si>
  <si>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</si>
  <si>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</si>
  <si>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</si>
  <si>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</si>
  <si>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</si>
  <si>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</si>
  <si>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</si>
  <si>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</si>
  <si>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</si>
  <si>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</si>
  <si>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</si>
  <si>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</si>
  <si>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</si>
  <si>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</si>
  <si>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</si>
  <si>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</si>
  <si>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</si>
  <si>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</si>
  <si>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</si>
  <si>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</si>
  <si>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</si>
  <si>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</si>
  <si>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</si>
  <si>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</si>
  <si>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</si>
  <si>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</si>
  <si>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</si>
  <si>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</si>
  <si>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</si>
  <si>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</si>
  <si>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</si>
  <si>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</si>
  <si>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</si>
  <si>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</si>
  <si>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</si>
  <si>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</si>
  <si>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</si>
  <si>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</si>
  <si>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</si>
  <si>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</si>
  <si>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</si>
  <si>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</si>
  <si>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</si>
  <si>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</si>
  <si>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</si>
  <si>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</si>
  <si>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</si>
  <si>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</si>
  <si>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</si>
  <si>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</si>
  <si>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</si>
  <si>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</si>
  <si>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</si>
  <si>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</si>
  <si>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</si>
  <si>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</si>
  <si>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</si>
  <si>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</si>
  <si>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</si>
  <si>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</si>
  <si>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</si>
  <si>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</si>
  <si>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</si>
  <si>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</si>
  <si>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</si>
  <si>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</si>
  <si>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</si>
  <si>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</si>
  <si>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</si>
  <si>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</si>
  <si>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</si>
  <si>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</si>
  <si>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</si>
  <si>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</si>
  <si>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</si>
  <si>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</si>
  <si>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</si>
  <si>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</si>
  <si>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</si>
  <si>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</si>
  <si>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</si>
  <si>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</si>
  <si>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</si>
  <si>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</si>
  <si>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</si>
  <si>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</si>
  <si>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</si>
  <si>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</si>
  <si>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</si>
  <si>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</si>
  <si>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</si>
  <si>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</si>
  <si>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</si>
  <si>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</si>
  <si>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</si>
  <si>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</si>
  <si>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</si>
  <si>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</si>
  <si>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</si>
  <si>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</si>
  <si>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</si>
  <si>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</si>
  <si>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</si>
  <si>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</si>
  <si>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</si>
  <si>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</si>
  <si>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</si>
  <si>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</si>
  <si>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</si>
  <si>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</si>
  <si>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</si>
  <si>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</si>
  <si>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</si>
  <si>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</si>
  <si>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</si>
  <si>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</si>
  <si>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</si>
  <si>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</si>
  <si>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</si>
  <si>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</si>
  <si>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</si>
  <si>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</si>
  <si>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</si>
  <si>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</si>
  <si>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</si>
  <si>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</si>
  <si>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</si>
  <si>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</si>
  <si>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</si>
  <si>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</si>
  <si>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</si>
  <si>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</si>
  <si>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</si>
  <si>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</si>
  <si>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</si>
  <si>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</si>
  <si>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</si>
  <si>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</si>
  <si>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</si>
  <si>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</si>
  <si>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</si>
  <si>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</si>
  <si>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</si>
  <si>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</si>
  <si>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</si>
  <si>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</si>
  <si>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</si>
  <si>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</si>
  <si>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</si>
  <si>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</si>
  <si>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</si>
  <si>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</si>
  <si>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</si>
  <si>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</si>
  <si>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</si>
  <si>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</si>
  <si>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</si>
  <si>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</si>
  <si>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</si>
  <si>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</si>
  <si>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</si>
  <si>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</si>
  <si>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</si>
  <si>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</si>
  <si>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</si>
  <si>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</si>
  <si>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</si>
  <si>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</si>
  <si>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</si>
  <si>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</si>
  <si>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</si>
  <si>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</si>
  <si>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</si>
  <si>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</si>
  <si>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</si>
  <si>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</si>
  <si>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</si>
  <si>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</si>
  <si>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</si>
  <si>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</si>
  <si>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</si>
  <si>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</si>
  <si>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</si>
  <si>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</si>
  <si>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</si>
  <si>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</si>
  <si>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</si>
  <si>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</si>
  <si>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</si>
  <si>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</si>
  <si>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</si>
  <si>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</si>
  <si>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</si>
  <si>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</si>
  <si>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</si>
  <si>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</si>
  <si>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</si>
  <si>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</si>
  <si>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</si>
  <si>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</si>
  <si>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</si>
  <si>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</si>
  <si>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</si>
  <si>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</si>
  <si>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</si>
  <si>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</si>
  <si>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</si>
  <si>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</si>
  <si>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</si>
  <si>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</si>
  <si>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</si>
  <si>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</si>
  <si>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</si>
  <si>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</si>
  <si>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</si>
  <si>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</si>
  <si>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</si>
  <si>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</si>
  <si>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</si>
  <si>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</si>
  <si>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</si>
  <si>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</si>
  <si>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</si>
  <si>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</si>
  <si>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</si>
  <si>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</si>
  <si>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</si>
  <si>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</si>
  <si>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</si>
  <si>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</si>
  <si>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</si>
  <si>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</si>
  <si>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</si>
  <si>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</si>
  <si>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</si>
  <si>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</si>
  <si>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</si>
  <si>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</si>
  <si>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</si>
  <si>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</si>
  <si>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</si>
  <si>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</si>
  <si>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</si>
  <si>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</si>
  <si>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</si>
  <si>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</si>
  <si>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</si>
  <si>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</si>
  <si>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</si>
  <si>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</si>
  <si>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</si>
  <si>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</si>
  <si>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</si>
  <si>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</si>
  <si>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</si>
  <si>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</si>
  <si>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</si>
  <si>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</si>
  <si>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</si>
  <si>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</si>
  <si>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</si>
  <si>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</si>
  <si>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</si>
  <si>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</si>
  <si>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</si>
  <si>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</si>
  <si>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</si>
  <si>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</si>
  <si>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</si>
  <si>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</si>
  <si>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</si>
  <si>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</si>
  <si>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</si>
  <si>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</si>
  <si>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</si>
  <si>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</si>
  <si>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</si>
  <si>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</si>
  <si>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</si>
  <si>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</si>
  <si>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</si>
  <si>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</si>
  <si>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</si>
  <si>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</si>
  <si>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</si>
  <si>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</si>
  <si>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</si>
  <si>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</si>
  <si>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</si>
  <si>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</si>
  <si>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</si>
  <si>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</si>
  <si>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</si>
  <si>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</si>
  <si>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</si>
  <si>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</si>
  <si>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</si>
  <si>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</si>
  <si>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</si>
  <si>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</si>
  <si>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</si>
  <si>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</si>
  <si>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</si>
  <si>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</si>
  <si>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</si>
  <si>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</si>
  <si>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</si>
  <si>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</si>
  <si>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</si>
  <si>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</si>
  <si>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</si>
  <si>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</si>
  <si>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</si>
  <si>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</si>
  <si>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</si>
  <si>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</si>
  <si>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</si>
  <si>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</si>
  <si>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</si>
  <si>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</si>
  <si>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</si>
  <si>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</si>
  <si>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</si>
  <si>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</si>
  <si>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</si>
  <si>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</si>
  <si>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</si>
  <si>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</si>
  <si>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</si>
  <si>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</si>
  <si>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</si>
  <si>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</si>
  <si>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</si>
  <si>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</si>
  <si>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</si>
  <si>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</si>
  <si>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</si>
  <si>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</si>
  <si>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</si>
  <si>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</si>
  <si>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</si>
  <si>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</si>
  <si>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</si>
  <si>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</si>
  <si>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</si>
  <si>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</si>
  <si>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</si>
  <si>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</si>
  <si>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</si>
  <si>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</si>
  <si>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</si>
  <si>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</si>
  <si>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</si>
  <si>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</si>
  <si>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</si>
  <si>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</si>
  <si>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</si>
  <si>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</si>
  <si>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</si>
  <si>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</si>
  <si>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</si>
  <si>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</si>
  <si>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</si>
  <si>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</si>
  <si>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</si>
  <si>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</si>
  <si>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</si>
  <si>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</si>
  <si>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</si>
  <si>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</si>
  <si>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</si>
  <si>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</si>
  <si>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</si>
  <si>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</si>
  <si>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</si>
  <si>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</si>
  <si>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</si>
  <si>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</si>
  <si>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</si>
  <si>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</si>
  <si>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</si>
  <si>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</si>
  <si>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</si>
  <si>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</si>
  <si>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</si>
  <si>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</si>
  <si>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</si>
  <si>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</si>
  <si>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</si>
  <si>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</si>
  <si>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</si>
  <si>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</si>
  <si>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</si>
  <si>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</si>
  <si>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</si>
  <si>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</si>
  <si>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</si>
  <si>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</si>
  <si>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</si>
  <si>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</si>
  <si>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</si>
  <si>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</si>
  <si>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</si>
  <si>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</si>
  <si>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</si>
  <si>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</si>
  <si>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</si>
  <si>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</si>
  <si>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</si>
  <si>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</si>
  <si>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</si>
  <si>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</si>
  <si>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</si>
  <si>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</si>
  <si>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</si>
  <si>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</si>
  <si>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</si>
  <si>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</si>
  <si>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</si>
  <si>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</si>
  <si>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</si>
  <si>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</si>
  <si>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</si>
  <si>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</si>
  <si>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</si>
  <si>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</si>
  <si>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</si>
  <si>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</si>
  <si>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</si>
  <si>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</si>
  <si>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</si>
  <si>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</si>
  <si>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</si>
  <si>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</si>
  <si>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</si>
  <si>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</si>
  <si>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</si>
  <si>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</si>
  <si>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</si>
  <si>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</si>
  <si>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</si>
  <si>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</si>
  <si>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</si>
  <si>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</si>
  <si>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</si>
  <si>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</si>
  <si>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</si>
  <si>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</si>
  <si>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</si>
  <si>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</si>
  <si>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</si>
  <si>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</si>
  <si>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</si>
  <si>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</si>
  <si>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</si>
  <si>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</si>
  <si>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</si>
  <si>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</si>
  <si>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</si>
  <si>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</si>
  <si>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</si>
  <si>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</si>
  <si>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</si>
  <si>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</si>
  <si>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</si>
  <si>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</si>
  <si>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</si>
  <si>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</si>
  <si>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</si>
  <si>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</si>
  <si>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</si>
  <si>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</si>
  <si>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</si>
  <si>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</si>
  <si>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</si>
  <si>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</si>
  <si>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</si>
  <si>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</si>
  <si>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</si>
  <si>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</si>
  <si>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</si>
  <si>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</si>
  <si>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</si>
  <si>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</si>
  <si>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</si>
  <si>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</si>
  <si>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</si>
  <si>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</si>
  <si>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</si>
  <si>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</si>
  <si>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</si>
  <si>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</si>
  <si>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</si>
  <si>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</si>
  <si>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</si>
  <si>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</si>
  <si>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</si>
  <si>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</si>
  <si>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</si>
  <si>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</si>
  <si>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</si>
  <si>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</si>
  <si>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</si>
  <si>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</si>
  <si>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</si>
  <si>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</si>
  <si>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</si>
  <si>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</si>
  <si>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</si>
  <si>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</si>
  <si>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</si>
  <si>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</si>
  <si>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</si>
  <si>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</si>
  <si>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</si>
  <si>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</si>
  <si>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</si>
  <si>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</si>
  <si>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</si>
  <si>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</si>
  <si>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</si>
  <si>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</si>
  <si>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</si>
  <si>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</si>
  <si>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</si>
  <si>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</si>
  <si>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</si>
  <si>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</si>
  <si>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</si>
  <si>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</si>
  <si>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</si>
  <si>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</si>
  <si>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</si>
  <si>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</si>
  <si>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</si>
  <si>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</si>
  <si>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</si>
  <si>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</si>
  <si>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</si>
  <si>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</si>
  <si>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</si>
  <si>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</si>
  <si>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</si>
  <si>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</si>
  <si>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</si>
  <si>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</si>
  <si>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</si>
  <si>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</si>
  <si>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</si>
  <si>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</si>
  <si>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</si>
  <si>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</si>
  <si>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</si>
  <si>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</si>
  <si>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</si>
  <si>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</si>
  <si>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</si>
  <si>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</si>
  <si>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</si>
  <si>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</si>
  <si>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</si>
  <si>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</si>
  <si>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</si>
  <si>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</si>
  <si>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</si>
  <si>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</si>
  <si>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</si>
  <si>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</si>
  <si>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</si>
  <si>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</si>
  <si>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</si>
  <si>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</si>
  <si>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</si>
  <si>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</si>
  <si>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</si>
  <si>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</si>
  <si>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</si>
  <si>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</si>
  <si>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</si>
  <si>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</si>
  <si>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</si>
  <si>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</si>
  <si>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</si>
  <si>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</si>
  <si>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</si>
  <si>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</si>
  <si>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</si>
  <si>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</si>
  <si>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</si>
  <si>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</si>
  <si>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</si>
  <si>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</si>
  <si>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</si>
  <si>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</si>
  <si>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</si>
  <si>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</si>
  <si>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</si>
  <si>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</si>
  <si>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</si>
  <si>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</si>
  <si>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</si>
  <si>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</si>
  <si>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</si>
  <si>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</si>
  <si>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</si>
  <si>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</si>
  <si>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</si>
  <si>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</si>
  <si>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</si>
  <si>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</si>
  <si>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</si>
  <si>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</si>
  <si>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</si>
  <si>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</si>
  <si>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</si>
  <si>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</si>
  <si>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</si>
  <si>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</si>
  <si>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</si>
  <si>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</si>
  <si>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</si>
  <si>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</si>
  <si>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</si>
  <si>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</si>
  <si>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</si>
  <si>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</si>
  <si>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</si>
  <si>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</si>
  <si>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</si>
  <si>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</si>
  <si>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</si>
  <si>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</si>
  <si>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</si>
  <si>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</si>
  <si>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</si>
  <si>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</si>
  <si>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</si>
  <si>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</si>
  <si>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</si>
  <si>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</si>
  <si>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</si>
  <si>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</si>
  <si>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</si>
  <si>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</si>
  <si>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</si>
  <si>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</si>
  <si>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</si>
  <si>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</si>
  <si>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</si>
  <si>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</si>
  <si>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</si>
  <si>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</si>
  <si>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</si>
  <si>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</si>
  <si>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</si>
  <si>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</si>
  <si>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</si>
  <si>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</si>
  <si>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</si>
  <si>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</si>
  <si>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</si>
  <si>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</si>
  <si>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</si>
  <si>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</si>
  <si>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</si>
  <si>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</si>
  <si>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</si>
  <si>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</si>
  <si>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</si>
  <si>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</si>
  <si>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</si>
  <si>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</si>
  <si>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</si>
  <si>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</si>
  <si>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</si>
  <si>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</si>
  <si>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</si>
  <si>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</si>
  <si>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</si>
  <si>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</si>
  <si>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</si>
  <si>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</si>
  <si>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</si>
  <si>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</si>
  <si>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</si>
  <si>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</si>
  <si>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</si>
  <si>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</si>
  <si>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</si>
  <si>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</si>
  <si>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</si>
  <si>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</si>
  <si>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</si>
  <si>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</si>
  <si>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</si>
  <si>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</si>
  <si>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</si>
  <si>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</si>
  <si>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</si>
  <si>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</si>
  <si>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</si>
  <si>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</si>
  <si>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</si>
  <si>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</si>
  <si>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</si>
  <si>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</si>
  <si>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</si>
  <si>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</si>
  <si>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</si>
  <si>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</si>
  <si>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</si>
  <si>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</si>
  <si>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</si>
  <si>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</si>
  <si>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</si>
  <si>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</si>
  <si>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</si>
  <si>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</si>
  <si>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</si>
  <si>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</si>
  <si>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</si>
  <si>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</si>
  <si>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</si>
  <si>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</si>
  <si>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</si>
  <si>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</si>
  <si>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</si>
  <si>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</si>
  <si>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</si>
  <si>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</si>
  <si>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</si>
  <si>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</si>
  <si>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</si>
  <si>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</si>
  <si>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</si>
  <si>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</si>
  <si>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</si>
  <si>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</si>
  <si>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</si>
  <si>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</si>
  <si>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</si>
  <si>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</si>
  <si>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</si>
  <si>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</si>
  <si>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</si>
  <si>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</si>
  <si>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</si>
  <si>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</si>
  <si>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</si>
  <si>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</si>
  <si>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</si>
  <si>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</si>
  <si>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</si>
  <si>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</si>
  <si>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</si>
  <si>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</si>
  <si>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</si>
  <si>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</si>
  <si>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</si>
  <si>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</si>
  <si>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</si>
  <si>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</si>
  <si>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</si>
  <si>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</si>
  <si>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</si>
  <si>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</si>
  <si>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</si>
  <si>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</si>
  <si>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</si>
  <si>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</si>
  <si>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</si>
  <si>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</si>
  <si>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</si>
  <si>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</si>
  <si>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</si>
  <si>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</si>
  <si>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</si>
  <si>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</si>
  <si>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</si>
  <si>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</si>
  <si>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</si>
  <si>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</si>
  <si>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</si>
  <si>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</si>
  <si>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</si>
  <si>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</si>
  <si>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</si>
  <si>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</si>
  <si>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</si>
  <si>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</si>
  <si>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</si>
  <si>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</si>
  <si>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</si>
  <si>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</si>
  <si>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</si>
  <si>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</si>
  <si>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</si>
  <si>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</si>
  <si>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</si>
  <si>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</si>
  <si>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</si>
  <si>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</si>
  <si>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</si>
  <si>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</si>
  <si>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</si>
  <si>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</si>
  <si>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</si>
  <si>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</si>
  <si>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</si>
  <si>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</si>
  <si>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</si>
  <si>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</si>
  <si>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</si>
  <si>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</si>
  <si>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</si>
  <si>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</si>
  <si>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</si>
  <si>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</si>
  <si>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</si>
  <si>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</si>
  <si>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</si>
  <si>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</si>
  <si>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</si>
  <si>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</si>
  <si>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</si>
  <si>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</si>
  <si>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</si>
  <si>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</si>
  <si>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</si>
  <si>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</si>
  <si>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</si>
  <si>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</si>
  <si>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</si>
  <si>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</si>
  <si>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</si>
  <si>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</si>
  <si>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</si>
  <si>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</si>
  <si>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</si>
  <si>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</si>
  <si>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</si>
  <si>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</si>
  <si>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</si>
  <si>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</si>
  <si>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</si>
  <si>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</si>
  <si>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</si>
  <si>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</si>
  <si>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</si>
  <si>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</si>
  <si>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</si>
  <si>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</si>
  <si>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</si>
  <si>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</si>
  <si>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</si>
  <si>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</si>
  <si>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</si>
  <si>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</si>
  <si>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</si>
  <si>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</si>
  <si>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</si>
  <si>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</si>
  <si>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</si>
  <si>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</si>
  <si>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</si>
  <si>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</si>
  <si>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</si>
  <si>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</si>
  <si>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</si>
  <si>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</si>
  <si>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</si>
  <si>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</si>
  <si>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</si>
  <si>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</si>
  <si>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</si>
  <si>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</si>
  <si>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</si>
  <si>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</si>
  <si>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</si>
  <si>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</si>
  <si>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</si>
  <si>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</si>
  <si>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</si>
  <si>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</si>
  <si>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</si>
  <si>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</si>
  <si>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</si>
  <si>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</si>
  <si>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</si>
  <si>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</si>
  <si>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</si>
  <si>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</si>
  <si>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</si>
  <si>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</si>
  <si>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</si>
  <si>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</si>
  <si>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</si>
  <si>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</si>
  <si>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</si>
  <si>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</si>
  <si>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</si>
  <si>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</si>
  <si>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</si>
  <si>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</si>
  <si>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</si>
  <si>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</si>
  <si>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</si>
  <si>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</si>
  <si>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</si>
  <si>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</si>
  <si>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</si>
  <si>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</si>
  <si>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</si>
  <si>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</si>
  <si>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</si>
  <si>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</si>
  <si>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</si>
  <si>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</si>
  <si>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</si>
  <si>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</si>
  <si>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</si>
  <si>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</si>
  <si>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</si>
  <si>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</si>
  <si>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</si>
  <si>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</si>
  <si>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</si>
  <si>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</si>
  <si>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</si>
  <si>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</si>
  <si>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</si>
  <si>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</si>
  <si>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</si>
  <si>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</si>
  <si>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</si>
  <si>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</si>
  <si>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</si>
  <si>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</si>
  <si>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</si>
  <si>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</si>
  <si>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</si>
  <si>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</si>
  <si>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</si>
  <si>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</si>
  <si>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</si>
  <si>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</si>
  <si>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</si>
  <si>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</si>
  <si>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</si>
  <si>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</si>
  <si>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</si>
  <si>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</si>
  <si>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</si>
  <si>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</si>
  <si>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</si>
  <si>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</si>
  <si>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</si>
  <si>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</si>
  <si>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</si>
  <si>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</si>
  <si>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</si>
  <si>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</si>
  <si>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</si>
  <si>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</si>
  <si>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</si>
  <si>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</si>
  <si>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</si>
  <si>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</si>
  <si>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</si>
  <si>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</si>
  <si>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</si>
  <si>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</si>
  <si>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</si>
  <si>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</si>
  <si>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</si>
  <si>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</si>
  <si>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</si>
  <si>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</si>
  <si>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</si>
  <si>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</si>
  <si>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</si>
  <si>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</si>
  <si>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</si>
  <si>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</si>
  <si>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</si>
  <si>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</si>
  <si>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</si>
  <si>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</si>
  <si>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</si>
  <si>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</si>
  <si>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</si>
  <si>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</si>
  <si>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</si>
  <si>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</si>
  <si>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</si>
  <si>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</si>
  <si>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</si>
  <si>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</si>
  <si>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</si>
  <si>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</si>
  <si>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</si>
  <si>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</si>
  <si>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</si>
  <si>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</si>
  <si>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</si>
  <si>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</si>
  <si>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</si>
  <si>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</si>
  <si>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</si>
  <si>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</si>
  <si>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</si>
  <si>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</si>
  <si>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</si>
  <si>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</si>
  <si>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</si>
  <si>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</si>
  <si>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</si>
  <si>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</si>
  <si>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</si>
  <si>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</si>
  <si>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</si>
  <si>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</si>
  <si>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</si>
  <si>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</si>
  <si>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</si>
  <si>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</si>
  <si>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</si>
  <si>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</si>
  <si>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</si>
  <si>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</si>
  <si>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</si>
  <si>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</si>
  <si>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</si>
  <si>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</si>
  <si>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</si>
  <si>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</si>
  <si>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</si>
  <si>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</si>
  <si>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</si>
  <si>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</si>
  <si>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</si>
  <si>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</si>
  <si>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</si>
  <si>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</si>
  <si>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</si>
  <si>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</si>
  <si>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</si>
  <si>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</si>
  <si>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</si>
  <si>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</si>
  <si>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</si>
  <si>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</si>
  <si>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</si>
  <si>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</si>
  <si>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</si>
  <si>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</si>
  <si>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</si>
  <si>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</si>
  <si>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</si>
  <si>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</si>
  <si>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</si>
  <si>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</si>
  <si>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</si>
  <si>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</si>
  <si>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</si>
  <si>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</si>
  <si>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</si>
  <si>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</si>
  <si>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</si>
  <si>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</si>
  <si>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</si>
  <si>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</si>
  <si>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</si>
  <si>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</si>
  <si>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</si>
  <si>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</si>
  <si>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</si>
  <si>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</si>
  <si>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</si>
  <si>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</si>
  <si>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</si>
  <si>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</si>
  <si>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</si>
  <si>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</si>
  <si>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</si>
  <si>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</si>
  <si>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</si>
  <si>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</si>
  <si>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</si>
  <si>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</si>
  <si>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</si>
  <si>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</si>
  <si>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</si>
  <si>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</si>
  <si>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</si>
  <si>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</si>
  <si>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</si>
  <si>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</si>
  <si>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</si>
  <si>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</si>
  <si>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</si>
  <si>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</si>
  <si>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</si>
  <si>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</si>
  <si>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</si>
  <si>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</si>
  <si>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</si>
  <si>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</si>
  <si>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</si>
  <si>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</si>
  <si>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</si>
  <si>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</si>
  <si>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</si>
  <si>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</si>
  <si>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</si>
  <si>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</si>
  <si>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</si>
  <si>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</si>
  <si>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</si>
  <si>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</si>
  <si>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</si>
  <si>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</si>
  <si>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</si>
  <si>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</si>
  <si>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</si>
  <si>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</si>
  <si>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</si>
  <si>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</si>
  <si>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</si>
  <si>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</si>
  <si>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</si>
  <si>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</si>
  <si>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</si>
  <si>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</si>
  <si>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</si>
  <si>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</si>
  <si>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</si>
  <si>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</si>
  <si>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</si>
  <si>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</si>
  <si>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</si>
  <si>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</si>
  <si>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</si>
  <si>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</si>
  <si>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</si>
  <si>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</si>
  <si>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</si>
  <si>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</si>
  <si>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</si>
  <si>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</si>
  <si>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</si>
  <si>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</si>
  <si>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</si>
  <si>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</si>
  <si>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</si>
  <si>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</si>
  <si>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</si>
  <si>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</si>
  <si>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</si>
  <si>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</si>
  <si>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</si>
  <si>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</si>
  <si>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</si>
  <si>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</si>
  <si>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</si>
  <si>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</si>
  <si>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</si>
  <si>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</si>
  <si>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</si>
  <si>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</si>
  <si>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</si>
  <si>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</si>
  <si>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</si>
  <si>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</si>
  <si>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</si>
  <si>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</si>
  <si>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</si>
  <si>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</si>
  <si>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</si>
  <si>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</si>
  <si>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</si>
  <si>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</si>
  <si>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</si>
  <si>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</si>
  <si>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</si>
  <si>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</si>
  <si>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</si>
  <si>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</si>
  <si>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</si>
  <si>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</si>
  <si>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</si>
  <si>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</si>
  <si>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</si>
  <si>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</si>
  <si>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</si>
  <si>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</si>
  <si>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</si>
  <si>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</si>
  <si>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</si>
  <si>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</si>
  <si>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</si>
  <si>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</si>
  <si>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</si>
  <si>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</si>
  <si>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</si>
  <si>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</si>
  <si>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</si>
  <si>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</si>
  <si>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</si>
  <si>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</si>
  <si>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</si>
  <si>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</si>
  <si>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</si>
  <si>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</si>
  <si>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</si>
  <si>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</si>
  <si>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</si>
  <si>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</si>
  <si>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</si>
  <si>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</si>
  <si>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</si>
  <si>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</si>
  <si>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</si>
  <si>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</si>
  <si>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</si>
  <si>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</si>
  <si>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</si>
  <si>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</si>
  <si>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</si>
  <si>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</si>
  <si>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</si>
  <si>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</si>
  <si>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</si>
  <si>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</si>
  <si>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</si>
  <si>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</si>
  <si>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</si>
  <si>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</si>
  <si>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</si>
  <si>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</si>
  <si>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</si>
  <si>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</si>
  <si>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</si>
  <si>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</si>
  <si>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</si>
  <si>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</si>
  <si>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</si>
  <si>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</si>
  <si>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</si>
  <si>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</si>
  <si>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</si>
  <si>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</si>
  <si>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</si>
  <si>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</si>
  <si>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</si>
  <si>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</si>
  <si>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</si>
  <si>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</si>
  <si>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</si>
  <si>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</si>
  <si>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</si>
  <si>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</si>
  <si>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</si>
  <si>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</si>
  <si>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</si>
  <si>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</si>
  <si>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</si>
  <si>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</si>
  <si>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</si>
  <si>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</si>
  <si>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</si>
  <si>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</si>
  <si>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</si>
  <si>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</si>
  <si>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</si>
  <si>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</si>
  <si>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</si>
  <si>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</si>
  <si>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</si>
  <si>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</si>
  <si>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</si>
  <si>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</si>
  <si>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</si>
  <si>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</si>
  <si>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</si>
  <si>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</si>
  <si>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</si>
  <si>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</si>
  <si>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</si>
  <si>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</si>
  <si>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</si>
  <si>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</si>
  <si>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</si>
  <si>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</si>
  <si>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</si>
  <si>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</si>
  <si>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</si>
  <si>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</si>
  <si>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</si>
  <si>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</si>
  <si>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</si>
  <si>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</si>
  <si>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</si>
  <si>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</si>
  <si>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</si>
  <si>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</si>
  <si>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</si>
  <si>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</si>
  <si>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</si>
  <si>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</si>
  <si>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</si>
  <si>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</si>
  <si>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</si>
  <si>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</si>
  <si>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</si>
  <si>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</si>
  <si>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</si>
  <si>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</si>
  <si>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</si>
  <si>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</si>
  <si>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</si>
  <si>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</si>
  <si>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</si>
  <si>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</si>
  <si>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</si>
  <si>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</si>
  <si>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</si>
  <si>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</si>
  <si>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</si>
  <si>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</si>
  <si>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</si>
  <si>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</si>
  <si>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</si>
  <si>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</si>
  <si>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</si>
  <si>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</si>
  <si>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</si>
  <si>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</si>
  <si>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</si>
  <si>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</si>
  <si>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</si>
  <si>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</si>
  <si>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</si>
  <si>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</si>
  <si>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</si>
  <si>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</si>
  <si>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</si>
  <si>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</si>
  <si>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</si>
  <si>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</si>
  <si>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</si>
  <si>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</si>
  <si>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</si>
  <si>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</si>
  <si>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</si>
  <si>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</si>
  <si>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</si>
  <si>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</si>
  <si>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</si>
  <si>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</si>
  <si>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</si>
  <si>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</si>
  <si>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</si>
  <si>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</si>
  <si>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</si>
  <si>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</si>
  <si>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</si>
  <si>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</si>
  <si>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</si>
  <si>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</si>
  <si>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</si>
  <si>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</si>
  <si>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</si>
  <si>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</si>
  <si>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</si>
  <si>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</si>
  <si>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</si>
  <si>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</si>
  <si>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</si>
  <si>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</si>
  <si>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</si>
  <si>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</si>
  <si>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</si>
  <si>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</si>
  <si>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</si>
  <si>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</si>
  <si>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</si>
  <si>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</si>
  <si>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</si>
  <si>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</si>
  <si>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</si>
  <si>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</si>
  <si>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</si>
  <si>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</si>
  <si>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</si>
  <si>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</si>
  <si>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</si>
  <si>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</si>
  <si>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</si>
  <si>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</si>
  <si>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</si>
  <si>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</si>
  <si>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</si>
  <si>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</si>
  <si>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</si>
  <si>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</si>
  <si>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</si>
  <si>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</si>
  <si>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</si>
  <si>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</si>
  <si>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</si>
  <si>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</si>
  <si>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</si>
  <si>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</si>
  <si>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</si>
  <si>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</si>
  <si>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</si>
  <si>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</si>
  <si>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</si>
  <si>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</si>
  <si>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</si>
  <si>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</si>
  <si>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</si>
  <si>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</si>
  <si>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</si>
  <si>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</si>
  <si>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</si>
  <si>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</si>
  <si>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</si>
  <si>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</si>
  <si>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</si>
  <si>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</si>
  <si>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</si>
  <si>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</si>
  <si>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</si>
  <si>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</si>
  <si>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</si>
  <si>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</si>
  <si>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</si>
  <si>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</si>
  <si>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</si>
  <si>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</si>
  <si>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</si>
  <si>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</si>
  <si>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</si>
  <si>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</si>
  <si>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</si>
  <si>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</si>
  <si>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</si>
  <si>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</si>
  <si>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</si>
  <si>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</si>
  <si>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</si>
  <si>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</si>
  <si>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</si>
  <si>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</si>
  <si>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</si>
  <si>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</si>
  <si>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</si>
  <si>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</si>
  <si>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</si>
  <si>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</si>
  <si>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</si>
  <si>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</si>
  <si>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</si>
  <si>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</si>
  <si>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</si>
  <si>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</si>
  <si>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</si>
  <si>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</si>
  <si>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</si>
  <si>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</si>
  <si>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</si>
  <si>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</si>
  <si>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</si>
  <si>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</si>
  <si>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</si>
  <si>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</si>
  <si>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</si>
  <si>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</si>
  <si>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</si>
  <si>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</si>
  <si>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</si>
  <si>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</si>
  <si>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</si>
  <si>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</si>
  <si>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</si>
  <si>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</si>
  <si>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</si>
  <si>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</si>
  <si>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</si>
  <si>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</si>
  <si>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</si>
  <si>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</si>
  <si>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</si>
  <si>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</si>
  <si>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</si>
  <si>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</si>
  <si>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</si>
  <si>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</si>
  <si>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</si>
  <si>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</si>
  <si>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</si>
  <si>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</si>
  <si>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</si>
  <si>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</si>
  <si>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</si>
  <si>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</si>
  <si>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</si>
  <si>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</si>
  <si>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</si>
  <si>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</si>
  <si>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</si>
  <si>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</si>
  <si>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</si>
  <si>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</si>
  <si>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</si>
  <si>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</si>
  <si>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</si>
  <si>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</si>
  <si>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</si>
  <si>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</si>
  <si>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</si>
  <si>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</si>
  <si>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</si>
  <si>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</si>
  <si>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</si>
  <si>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</si>
  <si>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</si>
  <si>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</si>
  <si>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</si>
  <si>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</si>
  <si>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</si>
  <si>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</si>
  <si>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</si>
  <si>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</si>
  <si>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</si>
  <si>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</si>
  <si>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</si>
  <si>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</si>
  <si>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</si>
  <si>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</si>
  <si>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</si>
  <si>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</si>
  <si>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</si>
  <si>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</si>
  <si>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</si>
  <si>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</si>
  <si>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</si>
  <si>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</si>
  <si>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</si>
  <si>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</si>
  <si>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</si>
  <si>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</si>
  <si>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</si>
  <si>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</si>
  <si>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</si>
  <si>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</si>
  <si>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</si>
  <si>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</si>
  <si>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</si>
  <si>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</si>
  <si>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</si>
  <si>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</si>
  <si>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</si>
  <si>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</si>
  <si>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</si>
  <si>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</si>
  <si>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</si>
  <si>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</si>
  <si>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</si>
  <si>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</si>
  <si>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</si>
  <si>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</si>
  <si>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</si>
  <si>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</si>
  <si>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</si>
  <si>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</si>
  <si>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</si>
  <si>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</si>
  <si>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</si>
  <si>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</si>
  <si>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</si>
  <si>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</si>
  <si>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</si>
  <si>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</si>
  <si>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</si>
  <si>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</si>
  <si>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</si>
  <si>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</si>
  <si>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</si>
  <si>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</si>
  <si>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</si>
  <si>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</si>
  <si>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</si>
  <si>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</si>
  <si>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</si>
  <si>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</si>
  <si>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</si>
  <si>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</si>
  <si>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</si>
  <si>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</si>
  <si>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</si>
  <si>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</si>
  <si>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</si>
  <si>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</si>
  <si>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</si>
  <si>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</si>
  <si>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</si>
  <si>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</si>
  <si>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</si>
  <si>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</si>
  <si>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</si>
  <si>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</si>
  <si>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</si>
  <si>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</si>
  <si>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</si>
  <si>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</si>
  <si>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</si>
  <si>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</si>
  <si>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</si>
  <si>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</si>
  <si>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</si>
  <si>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</si>
  <si>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</si>
  <si>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</si>
  <si>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</si>
  <si>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</si>
  <si>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</si>
  <si>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</si>
  <si>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</si>
  <si>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</si>
  <si>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</si>
  <si>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</si>
  <si>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</si>
  <si>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</si>
  <si>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</si>
  <si>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</si>
  <si>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</si>
  <si>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</si>
  <si>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</si>
  <si>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</si>
  <si>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</si>
  <si>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</si>
  <si>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</si>
  <si>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</si>
  <si>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</si>
  <si>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</si>
  <si>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</si>
  <si>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</si>
  <si>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</si>
  <si>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</si>
  <si>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</si>
  <si>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</si>
  <si>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</si>
  <si>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</si>
  <si>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</si>
  <si>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</si>
  <si>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</si>
  <si>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</si>
  <si>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</si>
  <si>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</si>
  <si>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</si>
  <si>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</si>
  <si>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</si>
  <si>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</si>
  <si>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</si>
  <si>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</si>
  <si>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</si>
  <si>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</si>
  <si>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</si>
  <si>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</si>
  <si>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</si>
  <si>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</si>
  <si>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</si>
  <si>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</si>
  <si>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</si>
  <si>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</si>
  <si>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</si>
  <si>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</si>
  <si>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</si>
  <si>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</si>
  <si>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</si>
  <si>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</si>
  <si>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</si>
  <si>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</si>
  <si>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</si>
  <si>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</si>
  <si>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</si>
  <si>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</si>
  <si>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</si>
  <si>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</si>
  <si>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</si>
  <si>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</si>
  <si>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</si>
  <si>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</si>
  <si>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</si>
  <si>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</si>
  <si>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</si>
  <si>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</si>
  <si>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</si>
  <si>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</si>
  <si>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</si>
  <si>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</si>
  <si>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</si>
  <si>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</si>
  <si>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</si>
  <si>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</si>
  <si>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</si>
  <si>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</si>
  <si>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</si>
  <si>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</si>
  <si>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</si>
  <si>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</si>
  <si>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</si>
  <si>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</si>
  <si>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</si>
  <si>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</si>
  <si>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</si>
  <si>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</si>
  <si>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</si>
  <si>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</si>
  <si>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</si>
  <si>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</si>
  <si>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</si>
  <si>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</si>
  <si>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</si>
  <si>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</si>
  <si>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</si>
  <si>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</si>
  <si>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</si>
  <si>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</si>
  <si>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</si>
  <si>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</si>
  <si>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</si>
  <si>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</si>
  <si>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</si>
  <si>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</si>
  <si>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</si>
  <si>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</si>
  <si>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</si>
  <si>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</si>
  <si>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</si>
  <si>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</si>
  <si>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</si>
  <si>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</si>
  <si>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</si>
  <si>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</si>
  <si>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</si>
  <si>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</si>
  <si>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</si>
  <si>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</si>
  <si>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</si>
  <si>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</si>
  <si>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</si>
  <si>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</si>
  <si>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</si>
  <si>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</si>
  <si>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</si>
  <si>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</si>
  <si>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</si>
  <si>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</si>
  <si>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</si>
  <si>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</si>
  <si>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</si>
  <si>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</si>
  <si>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</si>
  <si>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</si>
  <si>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</si>
  <si>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</si>
  <si>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</si>
  <si>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</si>
  <si>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</si>
  <si>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</si>
  <si>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</si>
  <si>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</si>
  <si>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</si>
  <si>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</si>
  <si>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</si>
  <si>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</si>
  <si>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</si>
  <si>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</si>
  <si>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</si>
  <si>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</si>
  <si>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</si>
  <si>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</si>
  <si>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</si>
  <si>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</si>
  <si>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</si>
  <si>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</si>
  <si>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</si>
  <si>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</si>
  <si>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</si>
  <si>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</si>
  <si>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</si>
  <si>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</si>
  <si>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</si>
  <si>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</si>
  <si>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</si>
  <si>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</si>
  <si>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</si>
  <si>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</si>
  <si>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</si>
  <si>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</si>
  <si>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</si>
  <si>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</si>
  <si>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</si>
  <si>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</si>
  <si>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</si>
  <si>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</si>
  <si>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</si>
  <si>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</si>
  <si>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</si>
  <si>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</si>
  <si>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</si>
  <si>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</si>
  <si>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</si>
  <si>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</si>
  <si>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</si>
  <si>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</si>
  <si>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</si>
  <si>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</si>
  <si>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</si>
  <si>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</si>
  <si>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</si>
  <si>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</si>
  <si>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</si>
  <si>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</si>
  <si>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</si>
  <si>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</si>
  <si>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</si>
  <si>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</si>
  <si>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</si>
  <si>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</si>
  <si>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</si>
  <si>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</si>
  <si>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</si>
  <si>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</si>
  <si>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</si>
  <si>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</si>
  <si>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</si>
  <si>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</si>
  <si>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</si>
  <si>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</si>
  <si>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</si>
  <si>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</si>
  <si>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</si>
  <si>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</si>
  <si>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</si>
  <si>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</si>
  <si>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</si>
  <si>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</si>
  <si>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</si>
  <si>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</si>
  <si>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</si>
  <si>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</si>
  <si>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</si>
  <si>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</si>
  <si>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</si>
  <si>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</si>
  <si>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</si>
  <si>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</si>
  <si>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</si>
  <si>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</si>
  <si>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</si>
  <si>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</si>
  <si>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</si>
  <si>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</si>
  <si>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</si>
  <si>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</si>
  <si>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</si>
  <si>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</si>
  <si>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</si>
  <si>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</si>
  <si>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</si>
  <si>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</si>
  <si>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</si>
  <si>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</si>
  <si>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</si>
  <si>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</si>
  <si>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</si>
  <si>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</si>
  <si>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</si>
  <si>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</si>
  <si>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</si>
  <si>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</si>
  <si>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</si>
  <si>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</si>
  <si>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</si>
  <si>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</si>
  <si>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</si>
  <si>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</si>
  <si>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</si>
  <si>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</si>
  <si>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</si>
  <si>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</si>
  <si>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</si>
  <si>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</si>
  <si>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</si>
  <si>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</si>
  <si>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</si>
  <si>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</si>
  <si>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</si>
  <si>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</si>
  <si>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</si>
  <si>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</si>
  <si>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</si>
  <si>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</si>
  <si>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</si>
  <si>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</si>
  <si>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</si>
  <si>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</si>
  <si>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</si>
  <si>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</si>
  <si>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</si>
  <si>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</si>
  <si>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</si>
  <si>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</si>
  <si>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</si>
  <si>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</si>
  <si>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</si>
  <si>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</si>
  <si>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</si>
  <si>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</si>
  <si>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</si>
  <si>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</si>
  <si>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</si>
  <si>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</si>
  <si>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</si>
  <si>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</si>
  <si>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</si>
  <si>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</si>
  <si>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</si>
  <si>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</si>
  <si>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</si>
  <si>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</si>
  <si>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</si>
  <si>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</si>
  <si>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</si>
  <si>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</si>
  <si>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</si>
  <si>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</si>
  <si>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</si>
  <si>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</si>
  <si>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</si>
  <si>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</si>
  <si>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</si>
  <si>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</si>
  <si>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</si>
  <si>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</si>
  <si>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</si>
  <si>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</si>
  <si>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</si>
  <si>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</si>
  <si>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</si>
  <si>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</si>
  <si>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</si>
  <si>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</si>
  <si>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</si>
  <si>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</si>
  <si>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</si>
  <si>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</si>
  <si>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</si>
  <si>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</si>
  <si>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</si>
  <si>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</si>
  <si>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</si>
  <si>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</si>
  <si>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</si>
  <si>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PCM-20251005-00001696</t>
  </si>
  <si>
    <t>Load issue / obsolete module</t>
  </si>
  <si>
    <t>PCM-20251005-00001706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</si>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</sst>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272.91958518518368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45935.86801111111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45935.86801111111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45935.86801111111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45935.86801111111</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45935.86801111111</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45935.86801111111</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45935.86801111111</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45935.86801111111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45935.86801111111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45935.86801111111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45935.86801111111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45935.86801111111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45935.86801111111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45935.86801111111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45935.86801111111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45935.86801111111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45935.86801111111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45935.86801111111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45935.86801111111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45935.86801111111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45935.86801111111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45935.86801111111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45935.86801111111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45935.86801111111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45935.86801111111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45935.86801111111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45935.86801111111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45935.86801111111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244.21622870369902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129.14092777777842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110.86817314814834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0.43589305555360625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45935.86801111111</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4.5557407407613937E-2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45935.86801111111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45935.86801111111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45935.86801111111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45935.86801111111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45935.86801111111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45935.86801111111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45935.86801111111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45935.86801111111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45935.86801111111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45935.86801111111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45935.86801111111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45935.86801111111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45935.86801111111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45935.86801111111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45935.86801111111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45935.86801111111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45935.86801111111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45935.86801111111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45935.86801111111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45935.86801111111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45935.86801111111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45935.86801111111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45935.86801111111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45935.86801111111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45935.86801111111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45935.86801111111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45935.86801111111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45935.86801111111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45935.86801111111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45935.86801111111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45935.86801111111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45935.86801111111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45935.86801111111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45935.86801111111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45935.86801111111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45935.86801111111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45935.86801111111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45935.86801111111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45935.86801111111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45935.86801111111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45935.86801111111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45935.86801111111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45935.86801111111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45935.86801111111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45935.86801111111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45935.86801111111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45935.86801111111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45935.86801111111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45935.86801111111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45935.86801111111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45935.86801111111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45935.86801111111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45935.86801111111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45935.86801111111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45935.86801111111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45935.86801111111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45935.86801111111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45935.86801111111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45935.86801111111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45935.86801111111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45935.86801111111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45935.86801111111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45935.86801111111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45935.86801111111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45935.86801111111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45935.86801111111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45935.86801111111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45935.86801111111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45935.86801111111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45935.86801111111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45935.86801111111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45935.86801111111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45935.86801111111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45935.86801111111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45935.86801111111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45935.86801111111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45935.86801111111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45935.86801111111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45935.86801111111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45935.86801111111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45935.86801111111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45935.86801111111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45935.86801111111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45935.86801111111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45935.86801111111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45935.86801111111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45935.86801111111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45935.86801111111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45935.86801111111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45935.86801111111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45935.86801111111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45935.86801111111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45935.86801111111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45935.86801111111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45935.86801111111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45935.86801111111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45935.86801111111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45935.86801111111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45935.86801111111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45935.86801111111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45935.86801111111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45935.86801111111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45935.86801111111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45935.86801111111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45935.86801111111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45935.86801111111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45935.86801111111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45935.86801111111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45935.86801111111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45935.86801111111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45935.86801111111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45935.86801111111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45935.86801111111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45935.86801111111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45935.86801111111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45935.86801111111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45935.86801111111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45935.86801111111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45935.86801111111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45935.86801111111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45935.86801111111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45935.86801111111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45935.86801111111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45935.86801111111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45935.86801111111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45935.86801111111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45935.86801111111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45935.86801111111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45935.86801111111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45935.86801111111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45935.86801111111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45935.86801111111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45935.86801111111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45935.86801111111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45935.86801111111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45935.86801111111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45935.86801111111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45935.86801111111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45935.86801111111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45935.86801111111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45935.86801111111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45935.86801111111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45935.86801111111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45935.86801111111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45935.86801111111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45935.86801111111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45935.86801111111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45935.86801111111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45935.86801111111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45935.86801111111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45935.86801111111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45935.86801111111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45935.86801111111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45935.86801111111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45935.86801111111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45935.86801111111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45935.86801111111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45935.86801111111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45935.86801111111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45935.86801111111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45935.86801111111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45935.86801111111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45935.86801111111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45935.86801111111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45935.86801111111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45935.86801111111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45935.86801111111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45935.86801111111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45935.86801111111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45935.86801111111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45935.86801111111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45935.86801111111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45935.86801111111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45935.86801111111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45935.86801111111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45935.86801111111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45935.86801111111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45935.86801111111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45935.86801111111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45935.86801111111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45935.86801111111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45935.86801111111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45935.86801111111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45935.86801111111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45935.86801111111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45935.86801111111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45935.86801111111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45935.86801111111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45935.86801111111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45935.86801111111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45935.86801111111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45935.86801111111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45935.86801111111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45935.86801111111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45935.86801111111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45935.86801111111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45935.86801111111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45935.86801111111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45935.86801111111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45935.86801111111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45935.86801111111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45935.86801111111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45935.86801111111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45935.86801111111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45935.86801111111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45935.86801111111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45935.86801111111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45935.86801111111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45935.86801111111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45935.86801111111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45935.86801111111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45935.86801111111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45935.86801111111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45935.86801111111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45935.86801111111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45935.86801111111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45935.86801111111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45935.86801111111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45935.86801111111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45935.86801111111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45935.86801111111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45935.86801111111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45935.86801111111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45935.86801111111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45935.86801111111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45935.86801111111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45935.86801111111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45935.86801111111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45935.86801111111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45935.86801111111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45935.86801111111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45935.86801111111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45935.86801111111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45935.86801111111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45935.86801111111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45935.86801111111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45935.86801111111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45935.86801111111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45935.86801111111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45935.86801111111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45935.86801111111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45935.86801111111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45935.86801111111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45935.86801111111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45935.86801111111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45935.86801111111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45935.86801111111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45935.86801111111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45935.86801111111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45935.86801111111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45935.86801111111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45935.86801111111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45935.86801111111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45935.86801111111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45935.86801111111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45935.86801111111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45935.86801111111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45935.86801111111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45935.86801111111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45935.86801111111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45935.86801111111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45935.86801111111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45935.86801111111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45935.86801111111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45935.86801111111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45935.86801111111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45935.86801111111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45935.86801111111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45935.86801111111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45935.86801111111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45935.86801111111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45935.86801111111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45935.86801111111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45935.86801111111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45935.86801111111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45935.86801111111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45935.86801111111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45935.86801111111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45935.86801111111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45935.86801111111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45935.86801111111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45935.86801111111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45935.86801111111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45935.86801111111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45935.86801111111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45935.86801111111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45935.86801111111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45935.86801111111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45935.86801111111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45935.86801111111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45935.86801111111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45935.86801111111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45935.86801111111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45935.86801111111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45935.86801111111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45935.86801111111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45935.86801111111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45935.86801111111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45935.86801111111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45935.86801111111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45935.86801111111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45935.86801111111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45935.86801111111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45935.86801111111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45935.86801111111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45935.86801111111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45935.86801111111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45935.86801111111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45935.86801111111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45935.86801111111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45935.86801111111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45935.86801111111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45935.86801111111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45935.86801111111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45935.86801111111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45935.86801111111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45935.86801111111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45935.86801111111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45935.86801111111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45935.86801111111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45935.86801111111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45935.86801111111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45935.86801111111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45935.86801111111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45935.86801111111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45935.86801111111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45935.86801111111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45935.86801111111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45935.86801111111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45935.86801111111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45935.86801111111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45935.86801111111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45935.86801111111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45935.86801111111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45935.86801111111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45935.86801111111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45935.86801111111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45935.86801111111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45935.86801111111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45935.86801111111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45935.86801111111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45935.86801111111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45935.86801111111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45935.86801111111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45935.86801111111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45935.86801111111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45935.86801111111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45935.86801111111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45935.86801111111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45935.86801111111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45935.86801111111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45935.86801111111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45935.86801111111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45935.86801111111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45935.86801111111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45935.86801111111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45935.86801111111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45935.86801111111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45935.86801111111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45935.86801111111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45935.86801111111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45935.86801111111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45935.86801111111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45935.86801111111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45935.86801111111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45935.86801111111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45935.86801111111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45935.86801111111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45935.86801111111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45935.86801111111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45935.86801111111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45935.86801111111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45935.86801111111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45935.86801111111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45935.86801111111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45935.86801111111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45935.86801111111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45935.86801111111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45935.86801111111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45935.86801111111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45935.86801111111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45935.86801111111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45935.86801111111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45935.86801111111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45935.86801111111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45935.86801111111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45935.86801111111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45935.86801111111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45935.86801111111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45935.86801111111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45935.86801111111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45935.86801111111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45935.86801111111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45935.86801111111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45935.86801111111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45935.86801111111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45935.86801111111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45935.86801111111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45935.86801111111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45935.86801111111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45935.86801111111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45935.86801111111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45935.86801111111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45935.86801111111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45935.86801111111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45935.86801111111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45935.86801111111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45935.86801111111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45935.86801111111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45935.86801111111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45935.86801111111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45935.86801111111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45935.86801111111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45935.86801111111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45935.86801111111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45935.86801111111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45935.86801111111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45935.86801111111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45935.86801111111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45935.86801111111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45935.86801111111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45935.86801111111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45935.86801111111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45935.86801111111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45935.86801111111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45935.86801111111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45935.86801111111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45935.86801111111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45935.86801111111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45935.86801111111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45935.86801111111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45935.86801111111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45935.86801111111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45935.86801111111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45935.86801111111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45935.86801111111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45935.86801111111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45935.86801111111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45935.86801111111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45935.86801111111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45935.86801111111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45935.86801111111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45935.86801111111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45935.86801111111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45935.86801111111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45935.86801111111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45935.86801111111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45935.86801111111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45935.86801111111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45935.86801111111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45935.86801111111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45935.86801111111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45935.86801111111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45935.86801111111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45935.86801111111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45935.86801111111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45935.86801111111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45935.86801111111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45935.86801111111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45935.86801111111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45935.86801111111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45935.86801111111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45935.86801111111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45935.86801111111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45935.86801111111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45935.86801111111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45935.86801111111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45935.86801111111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45935.86801111111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45935.86801111111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45935.86801111111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45935.86801111111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45935.86801111111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45935.86801111111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45935.86801111111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45935.86801111111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45935.86801111111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45935.86801111111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45935.86801111111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45935.86801111111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45935.86801111111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45935.86801111111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45935.86801111111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45935.86801111111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45935.86801111111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45935.86801111111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45935.86801111111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45935.86801111111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45935.86801111111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45935.86801111111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45935.86801111111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45935.86801111111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45935.86801111111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45935.86801111111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45935.86801111111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45935.86801111111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45935.86801111111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45935.86801111111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45935.86801111111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45935.86801111111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45935.86801111111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45935.86801111111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45935.86801111111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45935.86801111111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45935.86801111111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45935.86801111111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45935.86801111111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45935.86801111111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45935.86801111111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45935.86801111111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45935.86801111111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45935.86801111111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45935.86801111111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45935.86801111111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45935.86801111111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45935.86801111111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45935.86801111111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45935.86801111111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45935.86801111111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45935.86801111111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45935.86801111111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45935.86801111111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45935.86801111111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45935.86801111111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45935.86801111111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45935.86801111111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45935.86801111111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45935.86801111111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45935.86801111111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45935.86801111111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45935.86801111111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45935.86801111111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45935.86801111111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45935.86801111111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45935.86801111111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45935.86801111111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45935.86801111111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45935.86801111111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45935.86801111111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45935.86801111111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45935.86801111111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45935.86801111111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45935.86801111111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45935.86801111111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45935.86801111111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45935.86801111111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45935.86801111111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45935.86801111111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45935.86801111111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45935.86801111111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45935.86801111111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45935.86801111111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45935.86801111111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45935.86801111111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45935.86801111111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45935.86801111111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45935.86801111111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45935.86801111111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45935.86801111111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45935.86801111111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45935.86801111111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45935.86801111111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45935.86801111111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45935.86801111111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45935.86801111111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45935.86801111111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45935.86801111111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45935.86801111111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45935.86801111111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45935.86801111111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45935.86801111111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45935.86801111111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45935.86801111111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45935.86801111111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45935.86801111111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45935.86801111111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45935.86801111111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45935.86801111111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45935.86801111111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45935.86801111111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45935.86801111111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45935.86801111111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45935.86801111111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45935.86801111111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45935.86801111111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45935.86801111111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45935.86801111111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45935.86801111111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45935.86801111111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45935.86801111111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45935.86801111111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45935.86801111111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45935.86801111111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45935.86801111111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45935.86801111111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45935.86801111111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45935.86801111111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45935.86801111111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45935.86801111111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45935.86801111111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45935.86801111111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45935.86801111111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45935.86801111111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45935.86801111111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45935.86801111111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45935.86801111111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45935.86801111111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45935.86801111111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45935.86801111111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45935.86801111111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45935.86801111111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45935.86801111111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45935.86801111111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45935.86801111111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45935.86801111111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45935.86801111111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45935.86801111111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45935.86801111111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45935.86801111111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45935.86801111111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45935.86801111111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45935.86801111111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45935.86801111111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45935.86801111111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45935.86801111111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45935.86801111111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45935.86801111111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45935.86801111111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45935.86801111111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45935.86801111111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45935.86801111111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45935.86801111111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45935.86801111111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45935.86801111111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45935.86801111111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45935.86801111111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45935.86801111111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45935.86801111111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45935.86801111111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45935.86801111111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45935.86801111111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45935.86801111111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45935.86801111111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45935.86801111111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45935.86801111111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45935.86801111111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45935.86801111111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45935.86801111111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45935.86801111111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45935.86801111111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45935.86801111111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45935.86801111111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45935.86801111111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45935.86801111111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45935.86801111111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45935.86801111111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45935.86801111111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45935.86801111111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45935.86801111111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45935.86801111111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45935.86801111111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45935.86801111111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45935.86801111111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45935.86801111111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45935.86801111111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45935.86801111111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45935.86801111111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45935.86801111111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45935.86801111111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45935.86801111111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45935.86801111111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45935.86801111111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45935.86801111111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45935.86801111111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45935.86801111111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45935.86801111111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45935.86801111111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45935.86801111111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45935.86801111111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45935.86801111111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45935.86801111111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45935.86801111111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45935.86801111111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45935.86801111111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45935.86801111111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45935.86801111111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45935.86801111111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45935.86801111111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45935.86801111111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45935.86801111111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45935.86801111111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45935.86801111111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45935.86801111111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45935.86801111111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45935.86801111111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45935.86801111111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45935.86801111111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45935.86801111111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45935.86801111111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45935.86801111111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45935.86801111111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45935.86801111111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45935.86801111111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45935.86801111111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45935.86801111111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45935.86801111111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45935.86801111111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45935.86801111111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45935.86801111111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45935.86801111111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45935.86801111111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45935.86801111111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45935.86801111111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45935.86801111111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45935.86801111111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45935.86801111111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45935.86801111111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45935.86801111111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45935.86801111111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45935.86801111111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45935.86801111111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45935.86801111111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45935.86801111111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45935.86801111111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45935.86801111111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45935.86801111111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45935.86801111111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45935.86801111111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45935.86801111111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45935.86801111111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45935.86801111111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45935.86801111111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45935.86801111111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45935.86801111111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45935.86801111111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45935.86801111111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45935.86801111111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45935.86801111111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45935.86801111111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45935.86801111111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45935.86801111111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45935.86801111111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45935.86801111111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45935.86801111111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45935.86801111111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45935.86801111111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45935.86801111111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45935.86801111111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45935.86801111111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45935.86801111111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45935.86801111111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45935.86801111111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45935.86801111111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45935.86801111111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45935.86801111111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45935.86801111111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45935.86801111111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45935.86801111111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45935.86801111111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45935.86801111111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45935.86801111111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45935.86801111111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45935.86801111111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45935.86801111111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45935.86801111111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45935.86801111111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45935.86801111111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45935.86801111111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45935.86801111111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45935.86801111111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45935.86801111111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45935.86801111111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45935.86801111111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45935.86801111111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45935.86801111111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45935.86801111111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45935.86801111111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45935.86801111111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45935.86801111111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45935.86801111111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45935.86801111111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45935.86801111111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45935.86801111111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45935.86801111111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45935.86801111111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45935.86801111111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45935.86801111111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45935.86801111111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45935.86801111111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45935.86801111111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45935.86801111111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45935.86801111111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45935.86801111111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45935.86801111111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45935.86801111111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45935.86801111111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45935.86801111111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45935.86801111111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45935.86801111111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45935.86801111111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45935.86801111111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45935.86801111111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45935.86801111111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45935.86801111111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45935.86801111111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45935.86801111111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45935.86801111111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45935.86801111111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45935.86801111111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45935.86801111111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45935.86801111111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45935.86801111111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45935.86801111111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45935.86801111111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45935.86801111111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45935.86801111111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45935.86801111111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45935.86801111111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45935.86801111111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45935.86801111111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45935.86801111111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45935.86801111111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45935.86801111111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45935.86801111111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45935.86801111111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45935.86801111111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45935.86801111111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45935.86801111111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45935.86801111111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45935.86801111111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45935.86801111111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45935.86801111111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45935.86801111111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45935.86801111111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45935.86801111111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45935.86801111111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45935.86801111111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45935.86801111111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45935.86801111111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45935.86801111111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45935.86801111111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45935.86801111111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45935.86801111111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45935.86801111111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45935.86801111111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45935.86801111111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45935.86801111111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45935.86801111111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45935.86801111111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45935.86801111111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45935.86801111111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45935.86801111111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45935.86801111111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45935.86801111111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45935.86801111111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45935.86801111111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45935.86801111111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45935.86801111111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45935.86801111111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45935.86801111111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45935.86801111111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45935.86801111111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45935.86801111111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45935.86801111111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45935.86801111111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45935.86801111111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45935.86801111111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45935.86801111111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45935.86801111111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45935.86801111111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45935.86801111111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45935.86801111111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45935.86801111111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45935.86801111111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45935.86801111111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45935.86801111111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45935.86801111111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45935.86801111111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45935.86801111111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45935.86801111111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45935.86801111111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45935.86801111111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45935.86801111111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45935.86801111111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45935.86801111111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45935.86801111111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45935.86801111111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45935.86801111111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45935.86801111111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45935.86801111111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45935.86801111111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45935.86801111111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45935.86801111111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45935.86801111111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45935.86801111111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45935.86801111111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45935.86801111111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45935.86801111111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45935.86801111111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45935.86801111111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45935.86801111111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45935.86801111111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45935.86801111111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45935.86801111111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45935.86801111111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45935.86801111111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45935.86801111111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45935.86801111111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45935.86801111111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45935.86801111111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45935.86801111111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45935.86801111111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45935.86801111111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45935.86801111111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45935.86801111111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45935.86801111111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45935.86801111111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45935.86801111111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45935.86801111111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45935.86801111111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45935.86801111111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45935.86801111111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45935.86801111111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45935.86801111111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45935.86801111111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45935.86801111111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45935.86801111111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45935.86801111111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45935.86801111111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45935.86801111111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45935.86801111111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45935.86801111111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45935.86801111111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45935.86801111111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45935.86801111111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45935.86801111111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45935.86801111111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45935.86801111111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45935.86801111111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45935.86801111111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45935.86801111111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45935.86801111111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45935.86801111111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45935.86801111111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45935.86801111111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45935.86801111111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45935.86801111111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45935.86801111111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45935.86801111111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45935.86801111111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45935.86801111111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45935.86801111111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45935.86801111111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45935.86801111111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45935.86801111111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45935.86801111111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45935.86801111111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45935.86801111111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45935.86801111111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45935.86801111111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45935.86801111111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45935.86801111111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45935.86801111111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45935.86801111111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45935.86801111111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45935.86801111111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45935.86801111111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45935.86801111111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45935.86801111111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45935.86801111111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45935.86801111111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45935.86801111111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45935.86801111111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45935.86801111111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45935.86801111111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45935.86801111111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45935.86801111111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45935.86801111111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45935.86801111111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45935.86801111111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45935.86801111111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45935.86801111111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45935.86801111111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45935.86801111111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45935.86801111111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45935.86801111111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45935.86801111111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45935.86801111111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45935.86801111111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45935.86801111111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45935.86801111111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45935.86801111111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45935.86801111111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45935.86801111111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45935.86801111111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45935.86801111111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45935.86801111111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45935.86801111111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45935.86801111111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45935.86801111111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45935.86801111111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45935.86801111111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45935.86801111111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45935.86801111111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45935.86801111111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45935.86801111111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45935.86801111111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45935.86801111111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45935.86801111111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45935.86801111111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45935.86801111111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45935.86801111111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45935.86801111111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45935.86801111111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45935.86801111111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45935.86801111111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45935.86801111111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45935.86801111111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45935.86801111111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45935.86801111111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45935.86801111111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45935.86801111111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45935.86801111111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45935.86801111111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45935.86801111111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45935.86801111111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45935.86801111111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45935.86801111111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45935.86801111111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45935.86801111111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45935.86801111111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45935.86801111111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45935.86801111111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45935.86801111111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45935.86801111111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45935.86801111111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45935.86801111111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45935.86801111111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45935.86801111111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45935.86801111111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45935.86801111111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45935.86801111111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45935.86801111111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45935.86801111111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45935.86801111111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45935.86801111111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45935.86801111111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45935.86801111111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45935.86801111111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45935.86801111111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45935.86801111111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45935.86801111111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45935.86801111111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45935.86801111111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45935.86801111111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45935.86801111111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45935.86801111111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45935.86801111111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45935.86801111111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45935.86801111111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45935.86801111111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45935.86801111111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45935.86801111111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45935.86801111111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45935.86801111111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45935.86801111111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45935.86801111111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45935.86801111111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45935.86801111111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45935.86801111111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45935.86801111111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45935.86801111111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45935.86801111111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45935.86801111111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45935.86801111111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45935.86801111111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45935.86801111111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45935.86801111111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45935.86801111111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45935.86801111111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45935.86801111111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45935.86801111111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45935.86801111111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45935.86801111111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45935.86801111111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45935.86801111111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45935.86801111111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45935.86801111111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45935.86801111111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45935.86801111111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45935.86801111111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45935.86801111111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45935.86801111111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45935.86801111111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45935.86801111111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45935.86801111111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45935.86801111111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45935.86801111111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45935.86801111111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45935.86801111111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45935.86801111111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45935.86801111111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45935.86801111111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45935.86801111111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45935.86801111111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45935.86801111111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45935.86801111111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45935.86801111111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45935.86801111111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45935.86801111111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45935.86801111111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45935.86801111111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45935.86801111111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45935.86801111111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45935.86801111111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45935.86801111111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45935.86801111111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45935.86801111111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45935.86801111111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45935.86801111111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45935.86801111111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45935.86801111111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45935.86801111111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45935.86801111111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45935.86801111111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45935.86801111111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45935.86801111111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45935.86801111111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45935.86801111111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45935.86801111111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45935.86801111111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45935.86801111111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45935.86801111111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45935.86801111111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45935.86801111111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45935.86801111111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45935.86801111111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45935.86801111111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45935.86801111111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45935.86801111111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45935.86801111111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45935.86801111111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45935.86801111111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45935.86801111111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45935.86801111111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45935.86801111111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45935.86801111111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45935.86801111111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45935.86801111111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45935.86801111111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45935.86801111111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45935.86801111111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45935.86801111111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45935.86801111111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45935.86801111111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45935.86801111111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45935.86801111111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45935.86801111111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45935.86801111111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45935.86801111111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45935.86801111111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45935.86801111111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45935.86801111111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45935.86801111111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45935.86801111111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45935.86801111111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45935.86801111111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45935.86801111111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45935.86801111111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45935.86801111111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45935.86801111111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45935.86801111111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45935.86801111111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45935.86801111111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45935.86801111111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45935.86801111111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45935.86801111111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45935.86801111111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45935.86801111111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45935.86801111111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45935.86801111111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45935.86801111111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45935.86801111111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45935.86801111111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45935.86801111111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45935.86801111111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45935.86801111111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45935.86801111111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45935.86801111111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45935.86801111111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45935.86801111111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45935.86801111111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45935.86801111111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45935.86801111111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45935.86801111111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45935.86801111111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45935.86801111111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45935.86801111111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45935.86801111111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45935.86801111111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45935.86801111111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45935.86801111111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45935.86801111111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45935.86801111111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45935.86801111111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45935.86801111111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45935.86801111111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45935.86801111111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45935.86801111111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45935.86801111111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45935.86801111111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45935.86801111111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45935.86801111111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45935.86801111111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45935.86801111111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45935.86801111111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45935.86801111111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45935.86801111111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45935.86801111111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45935.86801111111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45935.86801111111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45935.86801111111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45935.86801111111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45935.86801111111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45935.86801111111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45935.86801111111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45935.86801111111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45935.86801111111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45935.86801111111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45935.86801111111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45935.86801111111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45935.86801111111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45935.86801111111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45935.86801111111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45935.86801111111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45935.86801111111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45935.86801111111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45935.86801111111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45935.86801111111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45935.86801111111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45935.86801111111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45935.86801111111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45935.86801111111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45935.86801111111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45935.86801111111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45935.86801111111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45935.86801111111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45935.86801111111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45935.86801111111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45935.86801111111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45935.86801111111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45935.86801111111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45935.86801111111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45935.86801111111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45935.86801111111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45935.86801111111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45935.86801111111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45935.86801111111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45935.86801111111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45935.86801111111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45935.86801111111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45935.86801111111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45935.86801111111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45935.86801111111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45935.86801111111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45935.86801111111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45935.86801111111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45935.86801111111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45935.86801111111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45935.86801111111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45935.86801111111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45935.86801111111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45935.86801111111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45935.86801111111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45935.86801111111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45935.86801111111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45935.86801111111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45935.86801111111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45935.86801111111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45935.86801111111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45935.86801111111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45935.86801111111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45935.86801111111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45935.86801111111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45935.86801111111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45935.86801111111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45935.86801111111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45935.86801111111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45935.86801111111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45935.86801111111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45935.86801111111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45935.86801111111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45935.86801111111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45935.86801111111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45935.86801111111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45935.86801111111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45935.86801111111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45935.86801111111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45935.86801111111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45935.86801111111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45935.86801111111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45935.86801111111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45935.86801111111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45935.86801111111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45935.86801111111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45935.86801111111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45935.86801111111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45935.86801111111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45935.86801111111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45935.86801111111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45935.86801111111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45935.86801111111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45935.86801111111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45935.86801111111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45935.86801111111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45935.86801111111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45935.86801111111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45935.86801111111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45935.86801111111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45935.86801111111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45935.86801111111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45935.86801111111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45935.86801111111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45935.86801111111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45935.86801111111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45935.86801111111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45935.86801111111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45935.86801111111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45935.86801111111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45935.86801111111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45935.86801111111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45935.86801111111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45935.86801111111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45935.86801111111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45935.86801111111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45935.86801111111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45935.86801111111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45935.86801111111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45935.86801111111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45935.86801111111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45935.86801111111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45935.86801111111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45935.86801111111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45935.86801111111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45935.86801111111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45935.86801111111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45935.86801111111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45935.86801111111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45935.86801111111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45935.86801111111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45935.86801111111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45935.86801111111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45935.86801111111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45935.86801111111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45935.86801111111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45935.86801111111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45935.86801111111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45935.86801111111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45935.86801111111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45935.86801111111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45935.86801111111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45935.86801111111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45935.86801111111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45935.86801111111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45935.86801111111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45935.86801111111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45935.86801111111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45935.86801111111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45935.86801111111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45935.86801111111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45935.86801111111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45935.86801111111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45935.86801111111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45935.86801111111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45935.86801111111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45935.86801111111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45935.86801111111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45935.86801111111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45935.86801111111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45935.86801111111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45935.86801111111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45935.86801111111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45935.86801111111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45935.86801111111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45935.86801111111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45935.86801111111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45935.86801111111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45935.86801111111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45935.86801111111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45935.86801111111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45935.86801111111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45935.86801111111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45935.86801111111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45935.86801111111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45935.86801111111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45935.86801111111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45935.86801111111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45935.86801111111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45935.86801111111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45935.86801111111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45935.86801111111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45935.86801111111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45935.86801111111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45935.86801111111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45935.86801111111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45935.86801111111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45935.86801111111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45935.86801111111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45935.86801111111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45935.86801111111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45935.86801111111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45935.86801111111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45935.86801111111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45935.86801111111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45935.86801111111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45935.86801111111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45935.86801111111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45935.86801111111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45935.86801111111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45935.86801111111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45935.86801111111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45935.86801111111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45935.86801111111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45935.86801111111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45935.86801111111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45935.86801111111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45935.86801111111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45935.86801111111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45935.86801111111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45935.86801111111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45935.86801111111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45935.86801111111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45935.86801111111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45935.86801111111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45935.86801111111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45935.86801111111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45935.86801111111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45935.86801111111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45935.86801111111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45935.86801111111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45935.86801111111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45935.86801111111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45935.86801111111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45935.86801111111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45935.86801111111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45935.86801111111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45935.86801111111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45935.86801111111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45935.86801111111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45935.86801111111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45935.86801111111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45935.86801111111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45935.86801111111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45935.86801111111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45935.86801111111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45935.86801111111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45935.86801111111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45935.86801111111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45935.86801111111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45935.86801111111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45935.86801111111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45935.86801111111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45935.86801111111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45935.86801111111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45935.86801111111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45935.86801111111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45935.86801111111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45935.86801111111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45935.86801111111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45935.86801111111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45935.86801111111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45935.86801111111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45935.86801111111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45935.86801111111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45935.86801111111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45935.86801111111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45935.86801111111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45935.86801111111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45935.86801111111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45935.86801111111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45935.86801111111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45935.86801111111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45935.86801111111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45935.86801111111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45935.86801111111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45935.86801111111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45935.86801111111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45935.86801111111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45935.86801111111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45935.86801111111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45935.86801111111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45935.86801111111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45935.86801111111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45935.86801111111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45935.86801111111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45935.86801111111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45935.86801111111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45935.86801111111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232.38729351851362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0.71106666666310048</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28007</v>
      </c>
      <c r="E4" s="112" t="s">
        <v>38964</v>
      </c>
      <c r="F4" s="113">
        <v>45935.465127314812</v>
      </c>
      <c r="G4" s="114">
        <f ca="1">IFERROR(NOW()-F4,"")</f>
        <v>0.40288379629782867</v>
      </c>
      <c r="H4" s="113">
        <v>45927.671168981484</v>
      </c>
      <c r="I4" s="110" t="str">
        <f>IFERROR(VLOOKUP(D4,DB!A:F,6,0),"")</f>
        <v>SCECO</v>
      </c>
      <c r="J4" s="110" t="str">
        <f>IFERROR(VLOOKUP(D4,DB!A:G,7,0),"")</f>
        <v>Dead</v>
      </c>
      <c r="K4" s="115" t="s">
        <v>39063</v>
      </c>
      <c r="L4" s="107" t="str">
        <f>IFERROR(VLOOKUP(D4,DB!A:I,9,0),"")</f>
        <v>Latis</v>
      </c>
    </row>
    <row r="5" spans="1:16" ht="15" customHeight="1">
      <c r="A5" s="110" t="s">
        <v>39064</v>
      </c>
      <c r="B5" s="110" t="str">
        <f>IFERROR(VLOOKUP(D5,DB!A:K,11,0),"")</f>
        <v>R4</v>
      </c>
      <c r="C5" s="111">
        <v>1</v>
      </c>
      <c r="D5" s="107" t="s">
        <v>25272</v>
      </c>
      <c r="E5" s="112" t="s">
        <v>38964</v>
      </c>
      <c r="F5" s="113">
        <v>45935.465277777781</v>
      </c>
      <c r="G5" s="114">
        <f ca="1">IFERROR(NOW()-F5,"")</f>
        <v>0.40273333332879702</v>
      </c>
      <c r="H5" s="113">
        <v>45928.821087962962</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45935.86801111111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45935.86801111111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45935.86801111111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45935.86801111111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45935.86801111111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45935.86801111111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45935.86801111111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45935.86801111111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45935.86801111111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45935.86801111111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45935.86801111111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45935.86801111111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45935.86801111111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45935.86801111111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45935.86801111111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45935.86801111111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45935.86801111111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45935.86801111111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45935.86801111111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45935.86801111111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45935.86801111111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45935.86801111111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45935.86801111111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45935.86801111111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45935.86801111111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45935.86801111111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45935.86801111111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45935.86801111111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45935.86801111111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45935.86801111111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45935.86801111111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45935.86801111111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45935.86801111111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45935.86801111111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45935.86801111111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45935.86801111111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45935.86801111111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45935.86801111111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45935.86801111111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45935.86801111111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45935.86801111111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45935.86801111111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45935.86801111111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45935.86801111111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45935.86801111111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45935.86801111111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45935.86801111111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45935.86801111111</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44.035950925921497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9.6791337962931721</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35025</v>
      </c>
      <c r="E4" s="37" t="s">
        <v>38964</v>
      </c>
      <c r="F4" s="38">
        <v>45935.827650462961</v>
      </c>
      <c r="G4" s="39">
        <f ca="1">IFERROR(NOW()-F4,"-")</f>
        <v>4.0360648148634937E-2</v>
      </c>
      <c r="H4" s="38">
        <v>45935.821863425925</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2</v>
      </c>
      <c r="D5" s="137" t="s">
        <v>31780</v>
      </c>
      <c r="E5" s="37" t="s">
        <v>38964</v>
      </c>
      <c r="F5" s="38">
        <v>45935.843715277777</v>
      </c>
      <c r="G5" s="39">
        <f ca="1">IFERROR(NOW()-F5,"-")</f>
        <v>2.4295833332871553E-2</v>
      </c>
      <c r="H5" s="38">
        <v>45935.852083333331</v>
      </c>
      <c r="I5" s="37" t="str">
        <f>IFERROR(VLOOKUP(D5,DB!A:F,6,0),"")</f>
        <v>Generator-SG</v>
      </c>
      <c r="J5" s="37" t="str">
        <f>IFERROR(VLOOKUP(D5,DB!A:G,7,0),"")</f>
        <v>Vandalized</v>
      </c>
      <c r="K5" s="37" t="s">
        <v>39072</v>
      </c>
      <c r="L5" s="37" t="str">
        <f>IFERROR(VLOOKUP(D5,DB!A:I,9,0),"")</f>
        <v>Latis</v>
      </c>
      <c r="M5" s="136"/>
    </row>
    <row r="6" spans="1:13" ht="15">
      <c r="A6" s="37"/>
      <c r="B6" s="37" t="str">
        <f>IFERROR(VLOOKUP(D6,DB!A:K,11,0),"")</f>
        <v/>
      </c>
      <c r="C6" s="37"/>
      <c r="D6" s="37"/>
      <c r="E6" s="37"/>
      <c r="F6" s="38"/>
      <c r="G6" s="39">
        <f ca="1">IFERROR(NOW()-F6,"-")</f>
        <v>45935.86801111111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45935.86801111111</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45935.86801111111</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45935.86801111111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45935.86801111111</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45935.86801111111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45935.86801111111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45935.86801111111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45935.86801111111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45935.86801111111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45935.86801111111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45935.86801111111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45935.86801111111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45935.86801111111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45935.86801111111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45935.86801111111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45935.86801111111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45935.86801111111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45935.86801111111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45935.86801111111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45935.86801111111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45935.86801111111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45935.86801111111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45935.86801111111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45935.86801111111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45935.86801111111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45935.86801111111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45935.86801111111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45935.86801111111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45935.86801111111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45935.86801111111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45935.86801111111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45935.86801111111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45935.86801111111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45935.86801111111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45935.86801111111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45935.86801111111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45935.86801111111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45935.86801111111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45935.86801111111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45935.86801111111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45935.86801111111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45935.86801111111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45935.86801111111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45935.86801111111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45935.86801111111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45935.86801111111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45935.86801111111</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45935.86801111111</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45935.86801111111</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45935.86801111111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45935.86801111111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45935.86801111111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45935.86801111111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45935.86801111111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45935.86801111111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45935.86801111111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45935.86801111111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45935.86801111111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45935.86801111111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45935.86801111111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45935.86801111111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45935.86801111111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45935.86801111111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45935.86801111111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45935.86801111111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45935.86801111111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45935.86801111111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45935.86801111111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45935.86801111111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45935.86801111111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45935.86801111111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45935.86801111111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45935.86801111111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45935.86801111111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45935.86801111111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45935.86801111111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45935.86801111111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45935.86801111111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45935.86801111111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45935.86801111111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45935.86801111111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45935.86801111111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45935.86801111111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45935.86801111111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45935.86801111111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45935.86801111111</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45935.86801111111</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45935.86801111111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45935.86801111111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45935.86801111111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45935.86801111111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45935.86801111111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45935.86801111111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45935.86801111111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45935.86801111111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45935.86801111111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45935.86801111111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45935.86801111111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45935.86801111111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45935.86801111111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45935.86801111111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45935.86801111111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45935.86801111111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45935.86801111111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45935.86801111111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45935.86801111111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45935.86801111111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45935.86801111111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45935.86801111111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45935.86801111111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45935.86801111111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45935.86801111111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45935.86801111111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45935.86801111111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45935.86801111111</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45935.86801111111</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45935.86801111111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45935.86801111111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45935.86801111111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45935.86801111111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45935.86801111111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45935.86801111111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45935.86801111111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45935.86801111111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45935.86801111111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45935.86801111111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45935.86801111111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45935.86801111111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45935.86801111111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45935.86801111111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45935.86801111111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45935.86801111111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45935.86801111111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45935.86801111111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45935.86801111111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45935.86801111111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45935.86801111111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45935.86801111111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45935.86801111111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45935.86801111111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45935.86801111111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45935.86801111111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45935.86801111111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45935.86801111111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45935.86801111111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45935.86801111111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45935.86801111111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45935.86801111111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45935.86801111111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45935.86801111111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45935.86801111111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45935.86801111111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45935.86801111111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45935.86801111111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45935.86801111111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45935.86801111111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45935.86801111111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45935.86801111111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45935.86801111111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45935.86801111111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45935.86801111111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45935.86801111111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45935.86801111111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45935.86801111111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45935.86801111111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45935.86801111111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45935.86801111111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45935.86801111111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45935.86801111111</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45935.86801111111</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9.0951638888873276</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45935.86801111111</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1.9870388888884918</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0.92576574073609663</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45935.86801111111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45935.86801111111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45935.86801111111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45935.86801111111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45935.86801111111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45935.86801111111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45935.86801111111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45935.86801111111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45935.86801111111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45935.86801111111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45935.86801111111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45935.86801111111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45935.86801111111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45935.86801111111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45935.86801111111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45935.86801111111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45935.86801111111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45935.86801111111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45935.86801111111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45935.86801111111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45935.86801111111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45935.86801111111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45935.86801111111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45935.86801111111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45935.86801111111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45935.86801111111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45935.86801111111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45935.86801111111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45935.86801111111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45935.86801111111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45935.86801111111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45935.86801111111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45935.86801111111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45935.86801111111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45935.86801111111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45935.86801111111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45935.86801111111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45935.86801111111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45935.86801111111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45935.86801111111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45935.86801111111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45935.86801111111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45935.86801111111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45935.86801111111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45935.86801111111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45935.86801111111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45935.86801111111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45935.86801111111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45935.86801111111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45935.86801111111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45935.86801111111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45935.86801111111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45935.86801111111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45935.86801111111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45935.86801111111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45935.86801111111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45935.86801111111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45935.86801111111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45935.86801111111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45935.86801111111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45935.86801111111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45935.86801111111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45935.86801111111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45935.86801111111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45935.86801111111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45935.86801111111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45935.86801111111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45935.86801111111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45935.86801111111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45935.86801111111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45935.86801111111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45935.86801111111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45935.86801111111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45935.86801111111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45935.86801111111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45935.86801111111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45935.86801111111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45935.86801111111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45935.86801111111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45935.86801111111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45935.86801111111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45935.86801111111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45935.86801111111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45935.86801111111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45935.86801111111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45935.86801111111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45935.86801111111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45935.86801111111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45935.86801111111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45935.86801111111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45935.86801111111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45935.86801111111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45935.86801111111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45935.86801111111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45935.86801111111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45935.86801111111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45935.86801111111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45935.86801111111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45935.86801111111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45935.86801111111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45935.86801111111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45935.86801111111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45935.86801111111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45935.86801111111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45935.86801111111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45935.86801111111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45935.86801111111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45935.86801111111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45935.86801111111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45935.86801111111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45935.86801111111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45935.86801111111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45935.86801111111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45935.86801111111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45935.86801111111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45935.86801111111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45935.86801111111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45935.86801111111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45935.86801111111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45935.86801111111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45935.86801111111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45935.86801111111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45935.86801111111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45935.86801111111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45935.86801111111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45935.86801111111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45935.86801111111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45935.86801111111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45935.86801111111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45935.86801111111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45935.86801111111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45935.86801111111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45935.86801111111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45935.86801111111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45935.86801111111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45935.86801111111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45935.86801111111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45935.86801111111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45935.86801111111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45935.86801111111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45935.86801111111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45935.86801111111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45935.86801111111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45935.86801111111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45935.86801111111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45935.86801111111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45935.86801111111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45935.86801111111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45935.86801111111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45935.86801111111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45935.86801111111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45935.86801111111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45935.86801111111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45935.86801111111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45935.86801111111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45935.86801111111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45935.86801111111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45935.86801111111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45935.86801111111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45935.86801111111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45935.86801111111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45935.86801111111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45935.86801111111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45935.86801111111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45935.86801111111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45935.86801111111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45935.86801111111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45935.86801111111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45935.86801111111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45935.86801111111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45935.86801111111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45935.86801111111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45935.86801111111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45935.86801111111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45935.86801111111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45935.86801111111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45935.86801111111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45935.86801111111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45935.86801111111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45935.86801111111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45935.86801111111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45935.86801111111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45935.86801111111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45935.86801111111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45935.86801111111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45935.86801111111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45935.86801111111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45935.86801111111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45935.86801111111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45935.86801111111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45935.86801111111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45935.86801111111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45935.86801111111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45935.86801111111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45935.86801111111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45935.86801111111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45935.86801111111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45935.86801111111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45935.86801111111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45935.86801111111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45935.86801111111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45935.86801111111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45935.86801111111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45935.86801111111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45935.86801111111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45935.86801111111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45935.86801111111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45935.86801111111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45935.86801111111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45935.86801111111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45935.86801111111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45935.86801111111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45935.86801111111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45935.86801111111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45935.86801111111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45935.86801111111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45935.86801111111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45935.86801111111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45935.86801111111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45935.86801111111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45935.86801111111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45935.86801111111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45935.86801111111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45935.86801111111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45935.86801111111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45935.86801111111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45935.86801111111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45935.86801111111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45935.86801111111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45935.86801111111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45935.86801111111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45935.86801111111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45935.86801111111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45935.86801111111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45935.86801111111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45935.86801111111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45935.86801111111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45935.86801111111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45935.86801111111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45935.86801111111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45935.86801111111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45935.86801111111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45935.86801111111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45935.86801111111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45935.86801111111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45935.86801111111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45935.86801111111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45935.86801111111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45935.86801111111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45935.86801111111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45935.86801111111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45935.86801111111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45935.86801111111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45935.86801111111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45935.86801111111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45935.86801111111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45935.86801111111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45935.86801111111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45935.86801111111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45935.86801111111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45935.86801111111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45935.86801111111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45935.86801111111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45935.86801111111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45935.86801111111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45935.86801111111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45935.86801111111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45935.86801111111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45935.86801111111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45935.86801111111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45935.86801111111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45935.86801111111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45935.86801111111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45935.86801111111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45935.86801111111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45935.86801111111</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2025-10-05T17:49:57Z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